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0" yWindow="0" windowWidth="25600" windowHeight="16060" activeTab="2"/>
  </bookViews>
  <sheets>
    <sheet name="Nederlands" sheetId="1" r:id="rId1"/>
    <sheet name="Rekenblad" sheetId="3" state="hidden" r:id="rId2"/>
    <sheet name="Toernooikampioen" sheetId="4" r:id="rId3"/>
    <sheet name="Blad2" sheetId="5" r:id="rId4"/>
  </sheets>
  <definedNames>
    <definedName name="_xlnm.Print_Titles" localSheetId="0">Nederlands!$42:$47</definedName>
  </definedNames>
  <calcPr calcId="15251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8" i="1" l="1"/>
  <c r="AB45" i="1"/>
  <c r="AC45" i="1"/>
  <c r="AD45" i="1"/>
  <c r="AB46" i="1"/>
  <c r="AC46" i="1"/>
  <c r="AD46" i="1"/>
  <c r="AB47" i="1"/>
  <c r="AC47" i="1"/>
  <c r="AD47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5" i="1"/>
  <c r="Y75" i="1"/>
  <c r="Z75" i="1"/>
  <c r="AA75" i="1"/>
  <c r="X76" i="1"/>
  <c r="Y76" i="1"/>
  <c r="Z76" i="1"/>
  <c r="AD76" i="1"/>
  <c r="AA76" i="1"/>
  <c r="X77" i="1"/>
  <c r="Y77" i="1"/>
  <c r="Z77" i="1"/>
  <c r="AA77" i="1"/>
  <c r="X78" i="1"/>
  <c r="Y78" i="1"/>
  <c r="Z78" i="1"/>
  <c r="AA78" i="1"/>
  <c r="X79" i="1"/>
  <c r="Y79" i="1"/>
  <c r="Z79" i="1"/>
  <c r="AA79" i="1"/>
  <c r="X80" i="1"/>
  <c r="Y80" i="1"/>
  <c r="Z80" i="1"/>
  <c r="AA80" i="1"/>
  <c r="X81" i="1"/>
  <c r="Y81" i="1"/>
  <c r="Z81" i="1"/>
  <c r="AA81" i="1"/>
  <c r="X82" i="1"/>
  <c r="Y82" i="1"/>
  <c r="Z82" i="1"/>
  <c r="AA82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D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AC83" i="1"/>
  <c r="AD60" i="1"/>
  <c r="AB56" i="1"/>
  <c r="AE97" i="1"/>
  <c r="AE96" i="1"/>
  <c r="AE95" i="1"/>
  <c r="AE94" i="1"/>
  <c r="AE93" i="1"/>
  <c r="AE92" i="1"/>
  <c r="AB70" i="1"/>
  <c r="AB82" i="1"/>
  <c r="AB81" i="1"/>
  <c r="AD80" i="1"/>
  <c r="AC79" i="1"/>
  <c r="AB78" i="1"/>
  <c r="AB77" i="1"/>
  <c r="AE76" i="1"/>
  <c r="AE75" i="1"/>
  <c r="AE74" i="1"/>
  <c r="AE73" i="1"/>
  <c r="AE72" i="1"/>
  <c r="AE71" i="1"/>
  <c r="AC94" i="1"/>
  <c r="AB91" i="1"/>
  <c r="AE91" i="1"/>
  <c r="AB96" i="1"/>
  <c r="AB90" i="1"/>
  <c r="AD89" i="1"/>
  <c r="AD88" i="1"/>
  <c r="AC87" i="1"/>
  <c r="AB86" i="1"/>
  <c r="AB85" i="1"/>
  <c r="AD84" i="1"/>
  <c r="AE83" i="1"/>
  <c r="AE82" i="1"/>
  <c r="AE81" i="1"/>
  <c r="AE80" i="1"/>
  <c r="AE79" i="1"/>
  <c r="AE78" i="1"/>
  <c r="AE77" i="1"/>
  <c r="AD75" i="1"/>
  <c r="AC59" i="1"/>
  <c r="AB58" i="1"/>
  <c r="AB57" i="1"/>
  <c r="AD56" i="1"/>
  <c r="AC55" i="1"/>
  <c r="AB54" i="1"/>
  <c r="AB53" i="1"/>
  <c r="AD52" i="1"/>
  <c r="AC51" i="1"/>
  <c r="AB50" i="1"/>
  <c r="AB49" i="1"/>
  <c r="AD96" i="1"/>
  <c r="AD92" i="1"/>
  <c r="AB80" i="1"/>
  <c r="AC75" i="1"/>
  <c r="AB74" i="1"/>
  <c r="AB73" i="1"/>
  <c r="AD72" i="1"/>
  <c r="AC71" i="1"/>
  <c r="AC70" i="1"/>
  <c r="AE70" i="1"/>
  <c r="AE69" i="1"/>
  <c r="AE68" i="1"/>
  <c r="AE67" i="1"/>
  <c r="AE66" i="1"/>
  <c r="AE65" i="1"/>
  <c r="AE64" i="1"/>
  <c r="AE63" i="1"/>
  <c r="AE62" i="1"/>
  <c r="AE61" i="1"/>
  <c r="AD59" i="1"/>
  <c r="AD95" i="1"/>
  <c r="AC91" i="1"/>
  <c r="AE90" i="1"/>
  <c r="AE89" i="1"/>
  <c r="AE88" i="1"/>
  <c r="AE87" i="1"/>
  <c r="AE86" i="1"/>
  <c r="AE85" i="1"/>
  <c r="AE84" i="1"/>
  <c r="AB69" i="1"/>
  <c r="AD68" i="1"/>
  <c r="AC67" i="1"/>
  <c r="AB65" i="1"/>
  <c r="AD64" i="1"/>
  <c r="AC63" i="1"/>
  <c r="AB62" i="1"/>
  <c r="AB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C97" i="1"/>
  <c r="AB87" i="1"/>
  <c r="AC82" i="1"/>
  <c r="AC66" i="1"/>
  <c r="AB52" i="1"/>
  <c r="AD94" i="1"/>
  <c r="AC93" i="1"/>
  <c r="AD87" i="1"/>
  <c r="AD71" i="1"/>
  <c r="AD63" i="1"/>
  <c r="AC58" i="1"/>
  <c r="AC86" i="1"/>
  <c r="AC85" i="1"/>
  <c r="AC78" i="1"/>
  <c r="AC54" i="1"/>
  <c r="AC95" i="1"/>
  <c r="AB68" i="1"/>
  <c r="AC92" i="1"/>
  <c r="AC88" i="1"/>
  <c r="AD79" i="1"/>
  <c r="AB72" i="1"/>
  <c r="AB60" i="1"/>
  <c r="AD51" i="1"/>
  <c r="AB89" i="1"/>
  <c r="AC84" i="1"/>
  <c r="AB84" i="1"/>
  <c r="AB95" i="1"/>
  <c r="AB94" i="1"/>
  <c r="AB92" i="1"/>
  <c r="AC90" i="1"/>
  <c r="AC89" i="1"/>
  <c r="AB88" i="1"/>
  <c r="AD83" i="1"/>
  <c r="AB76" i="1"/>
  <c r="AC74" i="1"/>
  <c r="AD67" i="1"/>
  <c r="AB64" i="1"/>
  <c r="AC62" i="1"/>
  <c r="AD55" i="1"/>
  <c r="AC50" i="1"/>
  <c r="AD97" i="1"/>
  <c r="AC96" i="1"/>
  <c r="AD93" i="1"/>
  <c r="AD85" i="1"/>
  <c r="AB83" i="1"/>
  <c r="AD81" i="1"/>
  <c r="AC80" i="1"/>
  <c r="AB79" i="1"/>
  <c r="AD77" i="1"/>
  <c r="AC76" i="1"/>
  <c r="AB75" i="1"/>
  <c r="AD73" i="1"/>
  <c r="AC72" i="1"/>
  <c r="AB71" i="1"/>
  <c r="AD69" i="1"/>
  <c r="AC68" i="1"/>
  <c r="AB67" i="1"/>
  <c r="AD65" i="1"/>
  <c r="AC64" i="1"/>
  <c r="AB63" i="1"/>
  <c r="AD61" i="1"/>
  <c r="AC60" i="1"/>
  <c r="AB59" i="1"/>
  <c r="AD57" i="1"/>
  <c r="AC56" i="1"/>
  <c r="AB55" i="1"/>
  <c r="AD53" i="1"/>
  <c r="AC52" i="1"/>
  <c r="AB51" i="1"/>
  <c r="AD49" i="1"/>
  <c r="AB97" i="1"/>
  <c r="AB93" i="1"/>
  <c r="AB66" i="1"/>
  <c r="AD90" i="1"/>
  <c r="AD86" i="1"/>
  <c r="AD82" i="1"/>
  <c r="AC81" i="1"/>
  <c r="AD78" i="1"/>
  <c r="AC77" i="1"/>
  <c r="AD74" i="1"/>
  <c r="AC73" i="1"/>
  <c r="AD70" i="1"/>
  <c r="AC69" i="1"/>
  <c r="AD66" i="1"/>
  <c r="AC65" i="1"/>
  <c r="AD62" i="1"/>
  <c r="AC61" i="1"/>
  <c r="AD58" i="1"/>
  <c r="AC57" i="1"/>
  <c r="AD54" i="1"/>
  <c r="AC53" i="1"/>
  <c r="AD50" i="1"/>
  <c r="AC49" i="1"/>
  <c r="Z48" i="1"/>
  <c r="Y48" i="1"/>
  <c r="X48" i="1"/>
  <c r="AE48" i="1"/>
  <c r="AE99" i="1"/>
  <c r="B19" i="1"/>
  <c r="O19" i="1"/>
  <c r="U19" i="1"/>
  <c r="AD48" i="1"/>
  <c r="AB48" i="1"/>
  <c r="AC48" i="1"/>
  <c r="C19" i="1"/>
  <c r="Z45" i="1"/>
  <c r="X39" i="1"/>
  <c r="X37" i="1"/>
  <c r="X35" i="1"/>
  <c r="X33" i="1"/>
  <c r="X31" i="1"/>
  <c r="Y45" i="1"/>
  <c r="X45" i="1"/>
  <c r="B2" i="3"/>
  <c r="C2" i="3"/>
  <c r="D2" i="3"/>
  <c r="E2" i="3"/>
  <c r="F2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G47" i="3"/>
  <c r="H47" i="3"/>
  <c r="E48" i="3"/>
  <c r="F48" i="3"/>
  <c r="E49" i="3"/>
  <c r="F49" i="3"/>
  <c r="E50" i="3"/>
  <c r="F50" i="3"/>
  <c r="E51" i="3"/>
  <c r="F51" i="3"/>
  <c r="A60" i="3"/>
  <c r="B60" i="3"/>
  <c r="C60" i="3"/>
  <c r="E60" i="3"/>
  <c r="F60" i="3"/>
  <c r="A61" i="3"/>
  <c r="B61" i="3"/>
  <c r="C61" i="3"/>
  <c r="E61" i="3"/>
  <c r="F61" i="3"/>
  <c r="A52" i="3"/>
  <c r="B52" i="3"/>
  <c r="C52" i="3"/>
  <c r="E52" i="3"/>
  <c r="F52" i="3"/>
  <c r="A53" i="3"/>
  <c r="B53" i="3"/>
  <c r="C53" i="3"/>
  <c r="E53" i="3"/>
  <c r="F53" i="3"/>
  <c r="A54" i="3"/>
  <c r="B54" i="3"/>
  <c r="C54" i="3"/>
  <c r="E54" i="3"/>
  <c r="F54" i="3"/>
  <c r="A55" i="3"/>
  <c r="B55" i="3"/>
  <c r="C55" i="3"/>
  <c r="E55" i="3"/>
  <c r="F55" i="3"/>
  <c r="A56" i="3"/>
  <c r="B56" i="3"/>
  <c r="C56" i="3"/>
  <c r="E56" i="3"/>
  <c r="F56" i="3"/>
  <c r="A57" i="3"/>
  <c r="B57" i="3"/>
  <c r="C57" i="3"/>
  <c r="E57" i="3"/>
  <c r="F57" i="3"/>
  <c r="A58" i="3"/>
  <c r="B58" i="3"/>
  <c r="C58" i="3"/>
  <c r="E58" i="3"/>
  <c r="F58" i="3"/>
  <c r="A59" i="3"/>
  <c r="B59" i="3"/>
  <c r="C59" i="3"/>
  <c r="E59" i="3"/>
  <c r="F59" i="3"/>
  <c r="C51" i="3"/>
  <c r="B51" i="3"/>
  <c r="C50" i="3"/>
  <c r="B50" i="3"/>
  <c r="C49" i="3"/>
  <c r="B49" i="3"/>
  <c r="C48" i="3"/>
  <c r="B48" i="3"/>
  <c r="C47" i="3"/>
  <c r="B47" i="3"/>
  <c r="C46" i="3"/>
  <c r="B46" i="3"/>
  <c r="A51" i="3"/>
  <c r="A50" i="3"/>
  <c r="A49" i="3"/>
  <c r="A48" i="3"/>
  <c r="A47" i="3"/>
  <c r="A46" i="3"/>
  <c r="B4" i="3"/>
  <c r="C4" i="3"/>
  <c r="D4" i="3"/>
  <c r="E4" i="3"/>
  <c r="F4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8" i="3"/>
  <c r="B8" i="3"/>
  <c r="C8" i="3"/>
  <c r="C7" i="3"/>
  <c r="B7" i="3"/>
  <c r="A7" i="3"/>
  <c r="G52" i="3"/>
  <c r="H52" i="3"/>
  <c r="G27" i="3"/>
  <c r="H27" i="3"/>
  <c r="G17" i="3"/>
  <c r="H17" i="3"/>
  <c r="G13" i="3"/>
  <c r="H13" i="3"/>
  <c r="G9" i="3"/>
  <c r="H9" i="3"/>
  <c r="G34" i="3"/>
  <c r="H34" i="3"/>
  <c r="G36" i="3"/>
  <c r="H36" i="3"/>
  <c r="G16" i="3"/>
  <c r="H16" i="3"/>
  <c r="G35" i="3"/>
  <c r="H35" i="3"/>
  <c r="G55" i="3"/>
  <c r="H55" i="3"/>
  <c r="G12" i="3"/>
  <c r="H12" i="3"/>
  <c r="G33" i="3"/>
  <c r="H33" i="3"/>
  <c r="G31" i="3"/>
  <c r="H31" i="3"/>
  <c r="G56" i="3"/>
  <c r="H56" i="3"/>
  <c r="G54" i="3"/>
  <c r="H54" i="3"/>
  <c r="G28" i="3"/>
  <c r="H28" i="3"/>
  <c r="G26" i="3"/>
  <c r="H26" i="3"/>
  <c r="G22" i="3"/>
  <c r="H22" i="3"/>
  <c r="G10" i="3"/>
  <c r="H10" i="3"/>
  <c r="G8" i="3"/>
  <c r="H8" i="3"/>
  <c r="G53" i="3"/>
  <c r="H53" i="3"/>
  <c r="G51" i="3"/>
  <c r="H51" i="3"/>
  <c r="G49" i="3"/>
  <c r="H49" i="3"/>
  <c r="G37" i="3"/>
  <c r="H37" i="3"/>
  <c r="G25" i="3"/>
  <c r="H25" i="3"/>
  <c r="G23" i="3"/>
  <c r="H23" i="3"/>
  <c r="G11" i="3"/>
  <c r="H11" i="3"/>
  <c r="G59" i="3"/>
  <c r="H59" i="3"/>
  <c r="G61" i="3"/>
  <c r="H61" i="3"/>
  <c r="G50" i="3"/>
  <c r="H50" i="3"/>
  <c r="G58" i="3"/>
  <c r="H58" i="3"/>
  <c r="G60" i="3"/>
  <c r="H60" i="3"/>
  <c r="G45" i="3"/>
  <c r="H45" i="3"/>
  <c r="G43" i="3"/>
  <c r="H43" i="3"/>
  <c r="G41" i="3"/>
  <c r="H41" i="3"/>
  <c r="G29" i="3"/>
  <c r="H29" i="3"/>
  <c r="G21" i="3"/>
  <c r="H21" i="3"/>
  <c r="G19" i="3"/>
  <c r="H19" i="3"/>
  <c r="G15" i="3"/>
  <c r="H15" i="3"/>
  <c r="G7" i="3"/>
  <c r="H7" i="3"/>
  <c r="AD33" i="1"/>
  <c r="B20" i="1"/>
  <c r="C20" i="1"/>
  <c r="H65" i="3"/>
  <c r="G48" i="3"/>
  <c r="H48" i="3"/>
  <c r="G46" i="3"/>
  <c r="H46" i="3"/>
  <c r="G44" i="3"/>
  <c r="H44" i="3"/>
  <c r="G42" i="3"/>
  <c r="H42" i="3"/>
  <c r="G40" i="3"/>
  <c r="H40" i="3"/>
  <c r="G38" i="3"/>
  <c r="H38" i="3"/>
  <c r="G32" i="3"/>
  <c r="H32" i="3"/>
  <c r="G30" i="3"/>
  <c r="H30" i="3"/>
  <c r="G24" i="3"/>
  <c r="H24" i="3"/>
  <c r="G20" i="3"/>
  <c r="H20" i="3"/>
  <c r="G18" i="3"/>
  <c r="H18" i="3"/>
  <c r="G14" i="3"/>
  <c r="H14" i="3"/>
  <c r="G39" i="3"/>
  <c r="H39" i="3"/>
  <c r="G57" i="3"/>
  <c r="H57" i="3"/>
  <c r="AC99" i="1"/>
  <c r="B17" i="1"/>
  <c r="C17" i="1"/>
  <c r="AD99" i="1"/>
  <c r="B18" i="1"/>
  <c r="C18" i="1"/>
  <c r="AB99" i="1"/>
  <c r="B16" i="1"/>
  <c r="C16" i="1"/>
  <c r="H63" i="3"/>
  <c r="H64" i="3"/>
  <c r="H66" i="3"/>
  <c r="O17" i="1"/>
  <c r="U17" i="1"/>
  <c r="O18" i="1"/>
  <c r="U18" i="1"/>
  <c r="AD31" i="1"/>
  <c r="AD35" i="1"/>
  <c r="D20" i="1"/>
  <c r="O16" i="1"/>
  <c r="U16" i="1"/>
  <c r="O20" i="1"/>
  <c r="U20" i="1"/>
  <c r="U21" i="1"/>
</calcChain>
</file>

<file path=xl/sharedStrings.xml><?xml version="1.0" encoding="utf-8"?>
<sst xmlns="http://schemas.openxmlformats.org/spreadsheetml/2006/main" count="157" uniqueCount="134">
  <si>
    <t>Tuls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</si>
  <si>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</si>
  <si>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</si>
  <si>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</si>
  <si>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</si>
  <si>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</si>
  <si>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</si>
  <si>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</si>
  <si>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</si>
  <si>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</si>
  <si>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</si>
  <si>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</si>
  <si>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</si>
  <si>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</si>
  <si>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</si>
  <si>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</si>
  <si>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</si>
  <si>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</si>
  <si>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</si>
  <si>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</si>
  <si>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</si>
  <si>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</si>
  <si>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</si>
  <si>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</si>
  <si>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</si>
  <si>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</si>
  <si>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</si>
  <si>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</si>
  <si>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</si>
  <si>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</si>
  <si>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</si>
  <si>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</si>
  <si>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</si>
  <si>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</si>
  <si>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</si>
  <si>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Coaches</t>
  </si>
  <si>
    <t>Scheidsrechters</t>
  </si>
  <si>
    <t>Deelnemers</t>
  </si>
  <si>
    <t>Sparring</t>
  </si>
  <si>
    <t>Aantal deelnemers:</t>
  </si>
  <si>
    <t>Te leveren scheidsrechters:</t>
  </si>
  <si>
    <t>Aantal scheidsr. aangemeld:</t>
  </si>
  <si>
    <t>Aantal scheidsr. te weinig:</t>
  </si>
  <si>
    <t>Aantal onderdelen</t>
  </si>
  <si>
    <t>Deelname aan</t>
  </si>
  <si>
    <t>Aantal scheidsrechters verplicht</t>
  </si>
  <si>
    <t>Aantal scheidsrechters werkelijk</t>
  </si>
  <si>
    <t>Te weinig scheidsrechters</t>
  </si>
  <si>
    <t xml:space="preserve"> x   €</t>
  </si>
  <si>
    <t>=</t>
  </si>
  <si>
    <t>Aantal scheidrechters</t>
  </si>
  <si>
    <t>Name(s) referee(s):</t>
  </si>
  <si>
    <t>(dd-mm-yy)</t>
  </si>
  <si>
    <t>cm</t>
  </si>
  <si>
    <t>kg</t>
  </si>
  <si>
    <t>Gup / Dan</t>
  </si>
  <si>
    <t>116.</t>
  </si>
  <si>
    <t>117.</t>
  </si>
  <si>
    <t>118.</t>
  </si>
  <si>
    <t>119.</t>
  </si>
  <si>
    <t xml:space="preserve">E-Mail: </t>
  </si>
  <si>
    <t xml:space="preserve">01. </t>
  </si>
  <si>
    <t xml:space="preserve">02. </t>
  </si>
  <si>
    <t xml:space="preserve">03. </t>
  </si>
  <si>
    <t xml:space="preserve">04. </t>
  </si>
  <si>
    <t xml:space="preserve">05. </t>
  </si>
  <si>
    <t>120.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</si>
  <si>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</si>
  <si>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</si>
  <si>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</si>
  <si>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</si>
  <si>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</si>
  <si>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</si>
  <si>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</si>
  <si>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</si>
  <si>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</si>
  <si>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</si>
  <si>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</si>
  <si>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 xml:space="preserve">School / Vereniginsnaam:  </t>
  </si>
  <si>
    <t xml:space="preserve">Postadres:  </t>
  </si>
  <si>
    <t xml:space="preserve">Postcode &amp; Woonplaats:  </t>
  </si>
  <si>
    <t xml:space="preserve">Contactpersoon:  </t>
  </si>
  <si>
    <t xml:space="preserve">GSM Nummer:  </t>
  </si>
  <si>
    <t>Mat</t>
  </si>
  <si>
    <t>Hoek of Tafel</t>
  </si>
  <si>
    <t>Gradatie</t>
  </si>
  <si>
    <t>Licentie:</t>
  </si>
  <si>
    <t>Gradatie:</t>
  </si>
  <si>
    <t>Mail Adres Scheidsrechter:</t>
  </si>
  <si>
    <t>U heeft opgegeven:</t>
  </si>
  <si>
    <t xml:space="preserve">Te betalen:  </t>
  </si>
  <si>
    <t>Deelnemers:</t>
  </si>
  <si>
    <t>Naam en Voornaam</t>
  </si>
  <si>
    <t>Geboorte datum:</t>
  </si>
  <si>
    <t>Man</t>
  </si>
  <si>
    <t>Vrouw</t>
  </si>
  <si>
    <t>Gewicht in kg's</t>
  </si>
  <si>
    <t>Junioren &amp; Senioren</t>
  </si>
  <si>
    <t>Lengte in cm's</t>
  </si>
  <si>
    <t>voor Jeugd</t>
  </si>
  <si>
    <t>Jeugd</t>
  </si>
  <si>
    <t>Junior of Senior</t>
  </si>
  <si>
    <t>Henny</t>
  </si>
  <si>
    <t>Junior</t>
  </si>
  <si>
    <t>Ja</t>
  </si>
  <si>
    <t>Voor en Achternaam Coach:</t>
  </si>
  <si>
    <t>Voor en achternaam Scheidsrechter:</t>
  </si>
  <si>
    <t>Tukgi</t>
  </si>
  <si>
    <t>Hoogte Sprong</t>
  </si>
  <si>
    <t>Matsogi</t>
  </si>
  <si>
    <t>Pre Arranged</t>
  </si>
  <si>
    <t>Pre</t>
  </si>
  <si>
    <t>Arranged</t>
  </si>
  <si>
    <t>Pre arranged</t>
  </si>
  <si>
    <t>Team Aangeven</t>
  </si>
  <si>
    <t>Inschrijfformulier mailen voor zondag 20-09-2015 naar:   info@sportprijzenvalkenswaard.nl</t>
  </si>
  <si>
    <t>Inschrijfformulier</t>
  </si>
  <si>
    <t>aanstaande inleveren aan de Hoofdjurytafel.</t>
  </si>
  <si>
    <t>U moet 5 deelnemers opgeven waarvan u verwacht dat deze in de prijzen gaan</t>
  </si>
  <si>
    <t>vallen, welke school / vereniging die op het einde van de dag de meeste</t>
  </si>
  <si>
    <t>punten heeft behaald wint de Super Beker.</t>
  </si>
  <si>
    <t>1e plaats geeft recht op 5 punten.</t>
  </si>
  <si>
    <t>2e Plaats geeft recht op 3 punten</t>
  </si>
  <si>
    <t>Schoolnummer:</t>
  </si>
  <si>
    <t>3e plaats geeft recht op 1 punt</t>
  </si>
  <si>
    <t>School / vereniging:</t>
  </si>
  <si>
    <t xml:space="preserve">Opgave voor Sparring  of Tuls, dus 1 deelnemer mag </t>
  </si>
  <si>
    <t>ingeschreven worden voor Tuls of Sparring, niet beide</t>
  </si>
  <si>
    <t>Number:</t>
  </si>
  <si>
    <t>Name:</t>
  </si>
  <si>
    <t>Sparring or Tul</t>
  </si>
  <si>
    <t>Battle of Utrecht 2015</t>
  </si>
  <si>
    <r>
      <t xml:space="preserve">Dit formulier mailen aan info@sportprijzenvalkenswaard.nl  </t>
    </r>
    <r>
      <rPr>
        <b/>
        <sz val="12"/>
        <color rgb="FFFF0000"/>
        <rFont val="Arial"/>
        <family val="2"/>
      </rPr>
      <t>Voor 20-09-2015</t>
    </r>
  </si>
  <si>
    <t>8e gup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</si>
</sst>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;[Red]&quot;€&quot;\ \-#,##0.00"/>
    <numFmt numFmtId="165" formatCode="#,##0.00_ ;[Red]\-#,##0.00\ 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8"/>
      <name val="Calibri"/>
      <family val="2"/>
    </font>
    <font>
      <sz val="8"/>
      <color indexed="8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sz val="12"/>
      <color indexed="8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1"/>
      <color rgb="FFFF0000"/>
      <name val="Tahoma"/>
      <family val="2"/>
    </font>
    <font>
      <b/>
      <sz val="14"/>
      <name val="Tahoma"/>
      <family val="2"/>
    </font>
    <font>
      <b/>
      <sz val="8"/>
      <color indexed="8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/>
    <xf numFmtId="0" fontId="3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vertical="center" readingOrder="1"/>
    </xf>
    <xf numFmtId="0" fontId="5" fillId="0" borderId="2" xfId="0" applyFont="1" applyBorder="1" applyAlignment="1">
      <alignment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4" xfId="0" applyFont="1" applyBorder="1" applyAlignment="1">
      <alignment vertical="center" readingOrder="1"/>
    </xf>
    <xf numFmtId="0" fontId="5" fillId="0" borderId="0" xfId="0" applyFont="1" applyBorder="1" applyAlignment="1">
      <alignment vertical="center" readingOrder="1"/>
    </xf>
    <xf numFmtId="0" fontId="5" fillId="2" borderId="4" xfId="0" applyFont="1" applyFill="1" applyBorder="1" applyAlignment="1">
      <alignment vertical="center" readingOrder="1"/>
    </xf>
    <xf numFmtId="0" fontId="5" fillId="2" borderId="0" xfId="0" applyFont="1" applyFill="1" applyBorder="1" applyAlignment="1">
      <alignment horizontal="center" vertical="center" readingOrder="1"/>
    </xf>
    <xf numFmtId="0" fontId="5" fillId="0" borderId="0" xfId="0" applyFont="1" applyBorder="1" applyAlignment="1">
      <alignment horizontal="center" vertical="center" readingOrder="1"/>
    </xf>
    <xf numFmtId="0" fontId="5" fillId="2" borderId="0" xfId="0" applyFont="1" applyFill="1" applyBorder="1" applyAlignment="1">
      <alignment vertical="center" readingOrder="1"/>
    </xf>
    <xf numFmtId="0" fontId="5" fillId="4" borderId="0" xfId="0" applyFont="1" applyFill="1" applyAlignment="1">
      <alignment vertical="center" readingOrder="1"/>
    </xf>
    <xf numFmtId="0" fontId="1" fillId="2" borderId="4" xfId="0" applyFont="1" applyFill="1" applyBorder="1" applyAlignment="1">
      <alignment vertical="center" readingOrder="1"/>
    </xf>
    <xf numFmtId="0" fontId="8" fillId="2" borderId="0" xfId="0" applyFont="1" applyFill="1" applyBorder="1" applyAlignment="1">
      <alignment vertical="center" readingOrder="1"/>
    </xf>
    <xf numFmtId="0" fontId="1" fillId="2" borderId="0" xfId="0" applyFont="1" applyFill="1" applyBorder="1" applyAlignment="1">
      <alignment horizontal="center" vertical="center" readingOrder="1"/>
    </xf>
    <xf numFmtId="0" fontId="1" fillId="0" borderId="0" xfId="0" applyFont="1" applyAlignment="1">
      <alignment vertical="center" readingOrder="1"/>
    </xf>
    <xf numFmtId="0" fontId="7" fillId="2" borderId="0" xfId="0" applyFont="1" applyFill="1" applyBorder="1" applyAlignment="1">
      <alignment vertical="center" readingOrder="1"/>
    </xf>
    <xf numFmtId="0" fontId="10" fillId="2" borderId="0" xfId="0" applyFont="1" applyFill="1" applyBorder="1" applyAlignment="1">
      <alignment vertical="center" readingOrder="1"/>
    </xf>
    <xf numFmtId="0" fontId="10" fillId="2" borderId="0" xfId="0" applyFont="1" applyFill="1" applyBorder="1" applyAlignment="1">
      <alignment horizontal="center" vertical="center" readingOrder="1"/>
    </xf>
    <xf numFmtId="0" fontId="3" fillId="2" borderId="0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 applyProtection="1">
      <alignment vertical="center" readingOrder="1"/>
      <protection locked="0"/>
    </xf>
    <xf numFmtId="0" fontId="1" fillId="2" borderId="0" xfId="0" applyFont="1" applyFill="1" applyBorder="1" applyAlignment="1">
      <alignment vertical="center" readingOrder="1"/>
    </xf>
    <xf numFmtId="0" fontId="5" fillId="2" borderId="0" xfId="0" applyFont="1" applyFill="1" applyBorder="1" applyAlignment="1">
      <alignment horizontal="right" vertical="center" readingOrder="1"/>
    </xf>
    <xf numFmtId="49" fontId="5" fillId="2" borderId="0" xfId="0" applyNumberFormat="1" applyFont="1" applyFill="1" applyBorder="1" applyAlignment="1" applyProtection="1">
      <alignment vertical="center" readingOrder="1"/>
      <protection locked="0"/>
    </xf>
    <xf numFmtId="0" fontId="4" fillId="2" borderId="0" xfId="0" applyFont="1" applyFill="1" applyBorder="1" applyAlignment="1">
      <alignment horizontal="right" vertical="center" readingOrder="1"/>
    </xf>
    <xf numFmtId="0" fontId="4" fillId="2" borderId="0" xfId="0" applyFont="1" applyFill="1" applyBorder="1" applyAlignment="1" applyProtection="1">
      <alignment horizontal="right" vertical="center" readingOrder="1"/>
      <protection locked="0"/>
    </xf>
    <xf numFmtId="0" fontId="6" fillId="2" borderId="0" xfId="0" applyFont="1" applyFill="1" applyBorder="1" applyAlignment="1">
      <alignment horizontal="center" vertical="center" readingOrder="1"/>
    </xf>
    <xf numFmtId="0" fontId="5" fillId="4" borderId="0" xfId="0" applyFont="1" applyFill="1" applyBorder="1" applyAlignment="1">
      <alignment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0" xfId="0" applyFont="1" applyFill="1" applyAlignment="1">
      <alignment vertical="center" readingOrder="1"/>
    </xf>
    <xf numFmtId="0" fontId="3" fillId="2" borderId="4" xfId="0" applyFont="1" applyFill="1" applyBorder="1" applyAlignment="1">
      <alignment vertical="center" readingOrder="1"/>
    </xf>
    <xf numFmtId="0" fontId="3" fillId="2" borderId="0" xfId="0" applyFont="1" applyFill="1" applyBorder="1" applyAlignment="1">
      <alignment vertical="center" readingOrder="1"/>
    </xf>
    <xf numFmtId="0" fontId="3" fillId="2" borderId="5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12" xfId="0" applyFont="1" applyFill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readingOrder="1"/>
    </xf>
    <xf numFmtId="0" fontId="3" fillId="2" borderId="13" xfId="0" applyFont="1" applyFill="1" applyBorder="1" applyAlignment="1">
      <alignment horizontal="center" vertical="center" readingOrder="1"/>
    </xf>
    <xf numFmtId="0" fontId="5" fillId="2" borderId="13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 applyProtection="1">
      <alignment horizontal="center" vertical="center" readingOrder="1"/>
      <protection locked="0"/>
    </xf>
    <xf numFmtId="0" fontId="1" fillId="2" borderId="0" xfId="0" applyFont="1" applyFill="1" applyBorder="1" applyAlignment="1">
      <alignment vertical="center" readingOrder="1"/>
    </xf>
    <xf numFmtId="0" fontId="1" fillId="4" borderId="0" xfId="0" applyFont="1" applyFill="1" applyAlignment="1">
      <alignment vertical="center" readingOrder="1"/>
    </xf>
    <xf numFmtId="0" fontId="3" fillId="4" borderId="0" xfId="0" applyFont="1" applyFill="1" applyAlignment="1">
      <alignment vertical="center" readingOrder="1"/>
    </xf>
    <xf numFmtId="0" fontId="5" fillId="2" borderId="0" xfId="0" applyFont="1" applyFill="1" applyBorder="1" applyAlignment="1" applyProtection="1">
      <alignment horizontal="center" vertical="center" readingOrder="1"/>
    </xf>
    <xf numFmtId="49" fontId="5" fillId="3" borderId="9" xfId="0" applyNumberFormat="1" applyFont="1" applyFill="1" applyBorder="1" applyAlignment="1" applyProtection="1">
      <alignment vertical="center" readingOrder="1"/>
      <protection locked="0"/>
    </xf>
    <xf numFmtId="49" fontId="5" fillId="3" borderId="10" xfId="0" applyNumberFormat="1" applyFont="1" applyFill="1" applyBorder="1" applyAlignment="1" applyProtection="1">
      <alignment vertical="center" readingOrder="1"/>
      <protection locked="0"/>
    </xf>
    <xf numFmtId="0" fontId="5" fillId="3" borderId="10" xfId="0" applyFont="1" applyFill="1" applyBorder="1" applyAlignment="1">
      <alignment vertical="center" readingOrder="1"/>
    </xf>
    <xf numFmtId="0" fontId="5" fillId="3" borderId="11" xfId="0" applyFont="1" applyFill="1" applyBorder="1" applyAlignment="1">
      <alignment vertical="center" readingOrder="1"/>
    </xf>
    <xf numFmtId="0" fontId="1" fillId="3" borderId="8" xfId="0" applyFont="1" applyFill="1" applyBorder="1" applyAlignment="1" applyProtection="1">
      <alignment horizontal="center" vertical="center" readingOrder="1"/>
      <protection locked="0"/>
    </xf>
    <xf numFmtId="0" fontId="5" fillId="3" borderId="8" xfId="0" applyFont="1" applyFill="1" applyBorder="1" applyAlignment="1" applyProtection="1">
      <alignment horizontal="center" vertical="center" readingOrder="1"/>
      <protection locked="0"/>
    </xf>
    <xf numFmtId="0" fontId="3" fillId="3" borderId="12" xfId="0" applyFont="1" applyFill="1" applyBorder="1" applyAlignment="1">
      <alignment horizontal="center" vertical="center" readingOrder="1"/>
    </xf>
    <xf numFmtId="0" fontId="3" fillId="3" borderId="13" xfId="0" applyFont="1" applyFill="1" applyBorder="1" applyAlignment="1">
      <alignment horizontal="center" vertical="center" readingOrder="1"/>
    </xf>
    <xf numFmtId="0" fontId="3" fillId="3" borderId="8" xfId="0" applyFont="1" applyFill="1" applyBorder="1" applyAlignment="1">
      <alignment horizontal="center" vertical="center" readingOrder="1"/>
    </xf>
    <xf numFmtId="0" fontId="5" fillId="3" borderId="9" xfId="0" applyFont="1" applyFill="1" applyBorder="1" applyAlignment="1">
      <alignment vertical="center" readingOrder="1"/>
    </xf>
    <xf numFmtId="0" fontId="5" fillId="3" borderId="11" xfId="0" applyFont="1" applyFill="1" applyBorder="1" applyAlignment="1">
      <alignment horizontal="center" vertical="center" readingOrder="1"/>
    </xf>
    <xf numFmtId="0" fontId="5" fillId="2" borderId="8" xfId="0" applyFont="1" applyFill="1" applyBorder="1" applyAlignment="1" applyProtection="1">
      <alignment horizontal="left" vertical="center" readingOrder="1"/>
      <protection locked="0"/>
    </xf>
    <xf numFmtId="14" fontId="5" fillId="2" borderId="8" xfId="0" applyNumberFormat="1" applyFont="1" applyFill="1" applyBorder="1" applyAlignment="1" applyProtection="1">
      <alignment horizontal="center" vertical="center" readingOrder="1"/>
      <protection locked="0"/>
    </xf>
    <xf numFmtId="0" fontId="5" fillId="2" borderId="8" xfId="0" applyFont="1" applyFill="1" applyBorder="1" applyAlignment="1" applyProtection="1">
      <alignment horizontal="center" vertical="center" readingOrder="1"/>
      <protection locked="0"/>
    </xf>
    <xf numFmtId="0" fontId="5" fillId="2" borderId="8" xfId="0" applyFont="1" applyFill="1" applyBorder="1" applyAlignment="1" applyProtection="1">
      <alignment horizontal="right" vertical="center" readingOrder="1"/>
      <protection locked="0"/>
    </xf>
    <xf numFmtId="0" fontId="5" fillId="2" borderId="8" xfId="0" applyFont="1" applyFill="1" applyBorder="1" applyAlignment="1" applyProtection="1">
      <alignment horizontal="center" vertical="center" readingOrder="1"/>
    </xf>
    <xf numFmtId="0" fontId="5" fillId="5" borderId="0" xfId="0" applyFont="1" applyFill="1" applyAlignment="1">
      <alignment vertical="center" readingOrder="1"/>
    </xf>
    <xf numFmtId="0" fontId="1" fillId="5" borderId="0" xfId="0" applyFont="1" applyFill="1" applyAlignment="1">
      <alignment vertical="center" readingOrder="1"/>
    </xf>
    <xf numFmtId="0" fontId="3" fillId="5" borderId="0" xfId="0" applyFont="1" applyFill="1" applyAlignment="1">
      <alignment vertical="center" readingOrder="1"/>
    </xf>
    <xf numFmtId="0" fontId="0" fillId="2" borderId="0" xfId="0" applyFill="1"/>
    <xf numFmtId="0" fontId="4" fillId="2" borderId="0" xfId="0" applyFont="1" applyFill="1" applyBorder="1" applyAlignment="1">
      <alignment vertical="center" readingOrder="1"/>
    </xf>
    <xf numFmtId="0" fontId="12" fillId="2" borderId="0" xfId="0" applyFont="1" applyFill="1" applyBorder="1" applyAlignment="1">
      <alignment vertical="center" readingOrder="1"/>
    </xf>
    <xf numFmtId="0" fontId="0" fillId="2" borderId="5" xfId="0" applyFill="1" applyBorder="1"/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0" fillId="2" borderId="8" xfId="0" applyFill="1" applyBorder="1"/>
    <xf numFmtId="0" fontId="1" fillId="2" borderId="0" xfId="0" applyFont="1" applyFill="1" applyBorder="1" applyAlignment="1">
      <alignment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5" fillId="6" borderId="4" xfId="0" applyFont="1" applyFill="1" applyBorder="1" applyAlignment="1">
      <alignment horizontal="center" vertical="center" readingOrder="1"/>
    </xf>
    <xf numFmtId="0" fontId="5" fillId="6" borderId="0" xfId="0" applyFont="1" applyFill="1" applyAlignment="1">
      <alignment horizontal="center" vertical="center" readingOrder="1"/>
    </xf>
    <xf numFmtId="0" fontId="5" fillId="6" borderId="0" xfId="0" applyFont="1" applyFill="1" applyAlignment="1">
      <alignment horizontal="right" vertical="center" readingOrder="1"/>
    </xf>
    <xf numFmtId="0" fontId="5" fillId="6" borderId="0" xfId="0" applyFont="1" applyFill="1" applyAlignment="1">
      <alignment vertical="center" readingOrder="1"/>
    </xf>
    <xf numFmtId="0" fontId="1" fillId="6" borderId="0" xfId="0" applyFont="1" applyFill="1" applyAlignment="1">
      <alignment horizontal="center" vertical="center" readingOrder="1"/>
    </xf>
    <xf numFmtId="0" fontId="1" fillId="6" borderId="0" xfId="0" applyFont="1" applyFill="1" applyAlignment="1">
      <alignment horizontal="right" vertical="center" readingOrder="1"/>
    </xf>
    <xf numFmtId="0" fontId="1" fillId="6" borderId="0" xfId="0" applyFont="1" applyFill="1" applyAlignment="1">
      <alignment vertical="center" readingOrder="1"/>
    </xf>
    <xf numFmtId="0" fontId="5" fillId="6" borderId="0" xfId="0" applyFont="1" applyFill="1" applyAlignment="1">
      <alignment horizontal="left" vertical="center" readingOrder="1"/>
    </xf>
    <xf numFmtId="0" fontId="3" fillId="6" borderId="0" xfId="0" applyFont="1" applyFill="1" applyAlignment="1">
      <alignment horizontal="center" vertical="center" readingOrder="1"/>
    </xf>
    <xf numFmtId="0" fontId="3" fillId="6" borderId="0" xfId="0" applyFont="1" applyFill="1" applyAlignment="1">
      <alignment horizontal="right" vertical="center" readingOrder="1"/>
    </xf>
    <xf numFmtId="0" fontId="3" fillId="6" borderId="0" xfId="0" applyFont="1" applyFill="1" applyAlignment="1">
      <alignment vertical="center" readingOrder="1"/>
    </xf>
    <xf numFmtId="0" fontId="4" fillId="6" borderId="8" xfId="0" applyFont="1" applyFill="1" applyBorder="1" applyAlignment="1">
      <alignment horizontal="center" vertical="center" readingOrder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right"/>
    </xf>
    <xf numFmtId="0" fontId="17" fillId="0" borderId="14" xfId="0" applyFont="1" applyBorder="1"/>
    <xf numFmtId="0" fontId="17" fillId="0" borderId="15" xfId="0" applyFont="1" applyBorder="1"/>
    <xf numFmtId="0" fontId="20" fillId="0" borderId="0" xfId="0" applyFont="1"/>
    <xf numFmtId="0" fontId="21" fillId="0" borderId="0" xfId="0" applyFont="1" applyAlignment="1">
      <alignment horizontal="right"/>
    </xf>
    <xf numFmtId="0" fontId="20" fillId="0" borderId="16" xfId="0" applyFont="1" applyBorder="1"/>
    <xf numFmtId="0" fontId="20" fillId="0" borderId="17" xfId="0" applyFont="1" applyBorder="1"/>
    <xf numFmtId="0" fontId="20" fillId="0" borderId="18" xfId="0" applyFont="1" applyBorder="1"/>
    <xf numFmtId="0" fontId="22" fillId="0" borderId="0" xfId="0" applyFont="1"/>
    <xf numFmtId="0" fontId="23" fillId="0" borderId="0" xfId="0" applyFont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0" fillId="0" borderId="0" xfId="0" applyBorder="1"/>
    <xf numFmtId="0" fontId="5" fillId="3" borderId="9" xfId="0" applyFont="1" applyFill="1" applyBorder="1" applyAlignment="1" applyProtection="1">
      <alignment horizontal="center" vertical="center" readingOrder="1"/>
      <protection locked="0"/>
    </xf>
    <xf numFmtId="0" fontId="5" fillId="3" borderId="10" xfId="0" applyFont="1" applyFill="1" applyBorder="1" applyAlignment="1" applyProtection="1">
      <alignment horizontal="center" vertical="center" readingOrder="1"/>
      <protection locked="0"/>
    </xf>
    <xf numFmtId="0" fontId="5" fillId="3" borderId="11" xfId="0" applyFont="1" applyFill="1" applyBorder="1" applyAlignment="1" applyProtection="1">
      <alignment horizontal="center" vertical="center" readingOrder="1"/>
      <protection locked="0"/>
    </xf>
    <xf numFmtId="166" fontId="1" fillId="2" borderId="0" xfId="0" applyNumberFormat="1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horizontal="right" vertical="center" readingOrder="1"/>
    </xf>
    <xf numFmtId="0" fontId="1" fillId="2" borderId="0" xfId="0" applyFont="1" applyFill="1" applyBorder="1" applyAlignment="1">
      <alignment vertical="center" readingOrder="1"/>
    </xf>
    <xf numFmtId="164" fontId="9" fillId="3" borderId="9" xfId="0" applyNumberFormat="1" applyFont="1" applyFill="1" applyBorder="1" applyAlignment="1">
      <alignment horizontal="center" vertical="center" readingOrder="1"/>
    </xf>
    <xf numFmtId="164" fontId="9" fillId="3" borderId="10" xfId="0" applyNumberFormat="1" applyFont="1" applyFill="1" applyBorder="1" applyAlignment="1">
      <alignment horizontal="center" vertical="center" readingOrder="1"/>
    </xf>
    <xf numFmtId="164" fontId="9" fillId="3" borderId="11" xfId="0" applyNumberFormat="1" applyFont="1" applyFill="1" applyBorder="1" applyAlignment="1">
      <alignment horizontal="center" vertical="center" readingOrder="1"/>
    </xf>
    <xf numFmtId="165" fontId="1" fillId="2" borderId="0" xfId="0" applyNumberFormat="1" applyFont="1" applyFill="1" applyBorder="1" applyAlignment="1">
      <alignment horizontal="center" vertical="center" readingOrder="1"/>
    </xf>
    <xf numFmtId="165" fontId="1" fillId="2" borderId="5" xfId="0" applyNumberFormat="1" applyFont="1" applyFill="1" applyBorder="1" applyAlignment="1">
      <alignment horizontal="center" vertical="center" readingOrder="1"/>
    </xf>
    <xf numFmtId="0" fontId="11" fillId="2" borderId="0" xfId="0" applyFont="1" applyFill="1" applyBorder="1" applyAlignment="1">
      <alignment horizontal="center" vertical="center" readingOrder="1"/>
    </xf>
    <xf numFmtId="0" fontId="4" fillId="2" borderId="0" xfId="0" applyFont="1" applyFill="1" applyBorder="1" applyAlignment="1">
      <alignment horizontal="right" vertical="center" readingOrder="1"/>
    </xf>
    <xf numFmtId="49" fontId="5" fillId="2" borderId="0" xfId="0" applyNumberFormat="1" applyFont="1" applyFill="1" applyBorder="1" applyAlignment="1" applyProtection="1">
      <alignment horizontal="center" vertical="center" readingOrder="1"/>
      <protection locked="0"/>
    </xf>
    <xf numFmtId="49" fontId="5" fillId="3" borderId="9" xfId="0" applyNumberFormat="1" applyFont="1" applyFill="1" applyBorder="1" applyAlignment="1" applyProtection="1">
      <alignment horizontal="center" vertical="center" readingOrder="1"/>
      <protection locked="0"/>
    </xf>
    <xf numFmtId="49" fontId="5" fillId="3" borderId="10" xfId="0" applyNumberFormat="1" applyFont="1" applyFill="1" applyBorder="1" applyAlignment="1" applyProtection="1">
      <alignment horizontal="center" vertical="center" readingOrder="1"/>
      <protection locked="0"/>
    </xf>
    <xf numFmtId="49" fontId="5" fillId="3" borderId="11" xfId="0" applyNumberFormat="1" applyFont="1" applyFill="1" applyBorder="1" applyAlignment="1" applyProtection="1">
      <alignment horizontal="center" vertical="center" readingOrder="1"/>
      <protection locked="0"/>
    </xf>
    <xf numFmtId="0" fontId="5" fillId="3" borderId="9" xfId="0" applyFont="1" applyFill="1" applyBorder="1" applyAlignment="1" applyProtection="1">
      <alignment horizontal="left" vertical="center" readingOrder="1"/>
      <protection locked="0"/>
    </xf>
    <xf numFmtId="0" fontId="5" fillId="3" borderId="10" xfId="0" applyFont="1" applyFill="1" applyBorder="1" applyAlignment="1" applyProtection="1">
      <alignment horizontal="left" vertical="center" readingOrder="1"/>
      <protection locked="0"/>
    </xf>
    <xf numFmtId="0" fontId="5" fillId="3" borderId="11" xfId="0" applyFont="1" applyFill="1" applyBorder="1" applyAlignment="1" applyProtection="1">
      <alignment horizontal="left" vertical="center" readingOrder="1"/>
      <protection locked="0"/>
    </xf>
    <xf numFmtId="0" fontId="5" fillId="3" borderId="9" xfId="0" applyFont="1" applyFill="1" applyBorder="1" applyAlignment="1" applyProtection="1">
      <alignment vertical="center" readingOrder="1"/>
      <protection locked="0"/>
    </xf>
    <xf numFmtId="0" fontId="5" fillId="3" borderId="10" xfId="0" applyFont="1" applyFill="1" applyBorder="1" applyAlignment="1" applyProtection="1">
      <alignment vertical="center" readingOrder="1"/>
      <protection locked="0"/>
    </xf>
    <xf numFmtId="0" fontId="5" fillId="3" borderId="11" xfId="0" applyFont="1" applyFill="1" applyBorder="1" applyAlignment="1" applyProtection="1">
      <alignment vertical="center" readingOrder="1"/>
      <protection locked="0"/>
    </xf>
    <xf numFmtId="0" fontId="3" fillId="6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6" xfId="0" applyFont="1" applyFill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readingOrder="1"/>
    </xf>
    <xf numFmtId="0" fontId="7" fillId="2" borderId="12" xfId="0" applyFont="1" applyFill="1" applyBorder="1" applyAlignment="1">
      <alignment horizontal="center" vertical="center" readingOrder="1"/>
    </xf>
    <xf numFmtId="0" fontId="7" fillId="2" borderId="13" xfId="0" applyFont="1" applyFill="1" applyBorder="1" applyAlignment="1">
      <alignment horizontal="center" vertical="center" readingOrder="1"/>
    </xf>
    <xf numFmtId="0" fontId="1" fillId="0" borderId="8" xfId="0" applyFont="1" applyBorder="1" applyAlignment="1"/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1">
    <cellStyle name="Normaal" xfId="0" builtinId="0"/>
  </cellStyles>
  <dxfs count="17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7938</xdr:rowOff>
    </xdr:from>
    <xdr:to>
      <xdr:col>22</xdr:col>
      <xdr:colOff>944561</xdr:colOff>
      <xdr:row>3</xdr:row>
      <xdr:rowOff>87312</xdr:rowOff>
    </xdr:to>
    <xdr:sp macro="" textlink="">
      <xdr:nvSpPr>
        <xdr:cNvPr id="1025" name="WordArt 2"/>
        <xdr:cNvSpPr>
          <a:spLocks noChangeArrowheads="1" noChangeShapeType="1" noTextEdit="1"/>
        </xdr:cNvSpPr>
      </xdr:nvSpPr>
      <xdr:spPr bwMode="auto">
        <a:xfrm>
          <a:off x="23813" y="7938"/>
          <a:ext cx="10501311" cy="507999"/>
        </a:xfrm>
        <a:prstGeom prst="rect">
          <a:avLst/>
        </a:prstGeom>
        <a:solidFill>
          <a:schemeClr val="bg2"/>
        </a:solidFill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3600" u="none" strike="noStrike" kern="10" cap="small" spc="0" baseline="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0000"/>
                  </a:gs>
                  <a:gs pos="100000">
                    <a:srgbClr val="548DD4"/>
                  </a:gs>
                </a:gsLst>
                <a:lin ang="5400000" scaled="1"/>
              </a:gradFill>
              <a:latin typeface="Arial Black"/>
            </a:rPr>
            <a:t>Battle of Utrecht 2015</a:t>
          </a:r>
        </a:p>
      </xdr:txBody>
    </xdr:sp>
    <xdr:clientData/>
  </xdr:twoCellAnchor>
  <xdr:twoCellAnchor editAs="oneCell">
    <xdr:from>
      <xdr:col>8</xdr:col>
      <xdr:colOff>103188</xdr:colOff>
      <xdr:row>6</xdr:row>
      <xdr:rowOff>31750</xdr:rowOff>
    </xdr:from>
    <xdr:to>
      <xdr:col>9</xdr:col>
      <xdr:colOff>468313</xdr:colOff>
      <xdr:row>13</xdr:row>
      <xdr:rowOff>15875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1" y="1079500"/>
          <a:ext cx="714375" cy="714375"/>
        </a:xfrm>
        <a:prstGeom prst="rect">
          <a:avLst/>
        </a:prstGeom>
      </xdr:spPr>
    </xdr:pic>
    <xdr:clientData/>
  </xdr:twoCellAnchor>
  <xdr:twoCellAnchor editAs="oneCell">
    <xdr:from>
      <xdr:col>22</xdr:col>
      <xdr:colOff>111125</xdr:colOff>
      <xdr:row>7</xdr:row>
      <xdr:rowOff>0</xdr:rowOff>
    </xdr:from>
    <xdr:to>
      <xdr:col>22</xdr:col>
      <xdr:colOff>825500</xdr:colOff>
      <xdr:row>13</xdr:row>
      <xdr:rowOff>23813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063" y="1087438"/>
          <a:ext cx="7143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showGridLines="0" workbookViewId="0">
      <selection activeCell="H16" sqref="H16"/>
    </sheetView>
  </sheetViews>
  <sheetFormatPr baseColWidth="10" defaultColWidth="8.83203125" defaultRowHeight="12" x14ac:dyDescent="0"/>
  <cols>
    <col min="1" max="1" width="1.1640625" style="5" customWidth="1"/>
    <col min="2" max="2" width="3.6640625" style="5" customWidth="1"/>
    <col min="3" max="3" width="22.5" style="5" customWidth="1"/>
    <col min="4" max="4" width="12.6640625" style="5" customWidth="1"/>
    <col min="5" max="5" width="7.83203125" style="6" customWidth="1"/>
    <col min="6" max="6" width="8.5" style="5" customWidth="1"/>
    <col min="7" max="7" width="0.1640625" style="5" customWidth="1"/>
    <col min="8" max="8" width="9.5" style="5" customWidth="1"/>
    <col min="9" max="9" width="5.33203125" style="5" customWidth="1"/>
    <col min="10" max="10" width="9.5" style="5" customWidth="1"/>
    <col min="11" max="11" width="4.33203125" style="5" customWidth="1"/>
    <col min="12" max="12" width="1.33203125" style="5" customWidth="1"/>
    <col min="13" max="13" width="11.5" style="5" customWidth="1"/>
    <col min="14" max="14" width="1.5" style="5" customWidth="1"/>
    <col min="15" max="15" width="10.1640625" style="5" customWidth="1"/>
    <col min="16" max="16" width="1.5" style="5" customWidth="1"/>
    <col min="17" max="17" width="10.1640625" style="5" customWidth="1"/>
    <col min="18" max="18" width="1.1640625" style="5" customWidth="1"/>
    <col min="19" max="19" width="12.5" style="5" customWidth="1"/>
    <col min="20" max="20" width="1" style="5" customWidth="1"/>
    <col min="21" max="21" width="7.6640625" style="5" customWidth="1"/>
    <col min="22" max="22" width="1.5" style="5" customWidth="1"/>
    <col min="23" max="23" width="13.5" style="6" customWidth="1"/>
    <col min="24" max="24" width="7" style="79" hidden="1" customWidth="1"/>
    <col min="25" max="25" width="6.33203125" style="79" hidden="1" customWidth="1"/>
    <col min="26" max="26" width="7.5" style="79" hidden="1" customWidth="1"/>
    <col min="27" max="27" width="13.5" style="79" hidden="1" customWidth="1"/>
    <col min="28" max="28" width="12.1640625" style="79" hidden="1" customWidth="1"/>
    <col min="29" max="29" width="14.1640625" style="79" hidden="1" customWidth="1"/>
    <col min="30" max="30" width="8.1640625" style="79" hidden="1" customWidth="1"/>
    <col min="31" max="31" width="12.33203125" style="80" hidden="1" customWidth="1"/>
    <col min="32" max="32" width="10.83203125" style="81" hidden="1" customWidth="1"/>
    <col min="33" max="33" width="12.1640625" style="81" hidden="1" customWidth="1"/>
    <col min="34" max="34" width="9" style="81" hidden="1" customWidth="1"/>
    <col min="35" max="35" width="10" style="81" hidden="1" customWidth="1"/>
    <col min="36" max="36" width="6" style="81" hidden="1" customWidth="1"/>
    <col min="37" max="37" width="9.5" style="81" hidden="1" customWidth="1"/>
    <col min="38" max="38" width="11.6640625" style="81" hidden="1" customWidth="1"/>
    <col min="39" max="39" width="16.5" style="81" hidden="1" customWidth="1"/>
    <col min="40" max="40" width="21.1640625" style="16" customWidth="1"/>
    <col min="41" max="41" width="19.33203125" style="16" customWidth="1"/>
    <col min="42" max="42" width="16.1640625" style="16" customWidth="1"/>
    <col min="43" max="43" width="19.6640625" style="16" customWidth="1"/>
    <col min="44" max="44" width="17.1640625" style="16" customWidth="1"/>
    <col min="45" max="45" width="15.83203125" style="16" customWidth="1"/>
    <col min="46" max="46" width="8.83203125" style="16"/>
    <col min="47" max="16384" width="8.83203125" style="5"/>
  </cols>
  <sheetData>
    <row r="1" spans="1:46" ht="18.75" customHeight="1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7"/>
      <c r="X1" s="78"/>
      <c r="AN1" s="64"/>
      <c r="AO1" s="64"/>
      <c r="AP1" s="64"/>
      <c r="AQ1" s="64"/>
      <c r="AR1" s="64"/>
      <c r="AS1" s="64"/>
    </row>
    <row r="2" spans="1:46">
      <c r="A2" s="10"/>
      <c r="B2" s="11"/>
      <c r="C2" s="11"/>
      <c r="D2" s="11"/>
      <c r="E2" s="1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3"/>
      <c r="X2" s="78"/>
      <c r="AN2" s="64"/>
      <c r="AO2" s="64"/>
      <c r="AP2" s="64"/>
      <c r="AQ2" s="64"/>
      <c r="AR2" s="64"/>
      <c r="AS2" s="64"/>
    </row>
    <row r="3" spans="1:46">
      <c r="A3" s="10"/>
      <c r="B3" s="11"/>
      <c r="C3" s="11"/>
      <c r="D3" s="11"/>
      <c r="E3" s="1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3"/>
      <c r="X3" s="78"/>
      <c r="AN3" s="64"/>
      <c r="AO3" s="64"/>
      <c r="AP3" s="64"/>
      <c r="AQ3" s="64"/>
      <c r="AR3" s="64"/>
      <c r="AS3" s="64"/>
    </row>
    <row r="4" spans="1:46" ht="16.5" customHeight="1">
      <c r="A4" s="12"/>
      <c r="B4" s="15"/>
      <c r="C4" s="15"/>
      <c r="D4" s="15"/>
      <c r="E4" s="13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"/>
      <c r="X4" s="78"/>
      <c r="AN4" s="64"/>
      <c r="AO4" s="64"/>
      <c r="AP4" s="64"/>
      <c r="AQ4" s="64"/>
      <c r="AR4" s="64"/>
      <c r="AS4" s="64"/>
    </row>
    <row r="5" spans="1:46" ht="18">
      <c r="A5" s="12"/>
      <c r="B5" s="119" t="s">
        <v>115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31"/>
      <c r="W5" s="33"/>
      <c r="AN5" s="64"/>
      <c r="AO5" s="64"/>
      <c r="AP5" s="64"/>
      <c r="AQ5" s="64"/>
      <c r="AR5" s="64"/>
      <c r="AS5" s="64"/>
    </row>
    <row r="6" spans="1:46" ht="6.75" customHeight="1">
      <c r="A6" s="12"/>
      <c r="B6" s="15"/>
      <c r="C6" s="15"/>
      <c r="D6" s="15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3"/>
      <c r="AN6" s="64"/>
      <c r="AO6" s="64"/>
      <c r="AP6" s="64"/>
      <c r="AQ6" s="64"/>
      <c r="AR6" s="64"/>
      <c r="AS6" s="64"/>
    </row>
    <row r="7" spans="1:46" ht="3" customHeight="1">
      <c r="A7" s="12"/>
      <c r="B7" s="15"/>
      <c r="C7" s="15"/>
      <c r="D7" s="15"/>
      <c r="E7" s="13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3"/>
      <c r="AN7" s="64"/>
      <c r="AO7" s="64"/>
      <c r="AP7" s="64"/>
      <c r="AQ7" s="64"/>
      <c r="AR7" s="64"/>
      <c r="AS7" s="64"/>
    </row>
    <row r="8" spans="1:46" ht="15" customHeight="1">
      <c r="A8" s="12"/>
      <c r="B8" s="120" t="s">
        <v>78</v>
      </c>
      <c r="C8" s="120"/>
      <c r="D8" s="108"/>
      <c r="E8" s="109"/>
      <c r="F8" s="109"/>
      <c r="G8" s="109"/>
      <c r="H8" s="110"/>
      <c r="I8" s="121"/>
      <c r="J8" s="121"/>
      <c r="K8" s="15"/>
      <c r="L8" s="28"/>
      <c r="M8" s="29" t="s">
        <v>81</v>
      </c>
      <c r="N8" s="122"/>
      <c r="O8" s="123"/>
      <c r="P8" s="123"/>
      <c r="Q8" s="123"/>
      <c r="R8" s="123"/>
      <c r="S8" s="123"/>
      <c r="T8" s="123"/>
      <c r="U8" s="123"/>
      <c r="V8" s="124"/>
      <c r="W8" s="33"/>
      <c r="AN8" s="64"/>
      <c r="AO8" s="64"/>
      <c r="AP8" s="64"/>
      <c r="AQ8" s="64"/>
      <c r="AR8" s="64"/>
      <c r="AS8" s="64"/>
    </row>
    <row r="9" spans="1:46" ht="3" customHeight="1">
      <c r="A9" s="12"/>
      <c r="B9" s="15"/>
      <c r="C9" s="15"/>
      <c r="D9" s="15"/>
      <c r="E9" s="13"/>
      <c r="F9" s="15"/>
      <c r="G9" s="15"/>
      <c r="H9" s="15"/>
      <c r="I9" s="121"/>
      <c r="J9" s="12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3"/>
      <c r="AN9" s="64"/>
      <c r="AO9" s="64"/>
      <c r="AP9" s="64"/>
      <c r="AQ9" s="64"/>
      <c r="AR9" s="64"/>
      <c r="AS9" s="64"/>
    </row>
    <row r="10" spans="1:46" ht="15" customHeight="1">
      <c r="A10" s="12"/>
      <c r="B10" s="15"/>
      <c r="C10" s="29" t="s">
        <v>79</v>
      </c>
      <c r="D10" s="108"/>
      <c r="E10" s="109"/>
      <c r="F10" s="109"/>
      <c r="G10" s="109"/>
      <c r="H10" s="110"/>
      <c r="I10" s="121"/>
      <c r="J10" s="121"/>
      <c r="K10" s="15"/>
      <c r="L10" s="15"/>
      <c r="M10" s="29" t="s">
        <v>82</v>
      </c>
      <c r="N10" s="48"/>
      <c r="O10" s="49"/>
      <c r="P10" s="49"/>
      <c r="Q10" s="49"/>
      <c r="R10" s="49"/>
      <c r="S10" s="49"/>
      <c r="T10" s="49"/>
      <c r="U10" s="50"/>
      <c r="V10" s="51"/>
      <c r="W10" s="33"/>
      <c r="AN10" s="64"/>
      <c r="AO10" s="64"/>
      <c r="AP10" s="64"/>
      <c r="AQ10" s="64"/>
      <c r="AR10" s="64"/>
      <c r="AS10" s="64"/>
    </row>
    <row r="11" spans="1:46" ht="3" customHeight="1">
      <c r="A11" s="12"/>
      <c r="B11" s="15"/>
      <c r="C11" s="15"/>
      <c r="D11" s="15"/>
      <c r="E11" s="13"/>
      <c r="F11" s="15"/>
      <c r="G11" s="15"/>
      <c r="H11" s="15"/>
      <c r="I11" s="121"/>
      <c r="J11" s="12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33"/>
      <c r="AN11" s="64"/>
      <c r="AO11" s="64"/>
      <c r="AP11" s="64"/>
      <c r="AQ11" s="64"/>
      <c r="AR11" s="64"/>
      <c r="AS11" s="64"/>
    </row>
    <row r="12" spans="1:46" ht="15" customHeight="1">
      <c r="A12" s="12"/>
      <c r="B12" s="15"/>
      <c r="C12" s="29" t="s">
        <v>80</v>
      </c>
      <c r="D12" s="108"/>
      <c r="E12" s="109"/>
      <c r="F12" s="109"/>
      <c r="G12" s="109"/>
      <c r="H12" s="110"/>
      <c r="I12" s="121"/>
      <c r="J12" s="121"/>
      <c r="K12" s="25"/>
      <c r="L12" s="25"/>
      <c r="M12" s="30" t="s">
        <v>60</v>
      </c>
      <c r="N12" s="48"/>
      <c r="O12" s="49"/>
      <c r="P12" s="49"/>
      <c r="Q12" s="49"/>
      <c r="R12" s="49"/>
      <c r="S12" s="49"/>
      <c r="T12" s="49"/>
      <c r="U12" s="50"/>
      <c r="V12" s="51"/>
      <c r="W12" s="33"/>
      <c r="AN12" s="64"/>
      <c r="AO12" s="64"/>
      <c r="AP12" s="64"/>
      <c r="AQ12" s="64"/>
      <c r="AR12" s="64"/>
      <c r="AS12" s="64"/>
    </row>
    <row r="13" spans="1:46" ht="3" customHeight="1">
      <c r="A13" s="12"/>
      <c r="B13" s="15"/>
      <c r="C13" s="15"/>
      <c r="D13" s="15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33"/>
      <c r="AN13" s="64"/>
      <c r="AO13" s="64"/>
      <c r="AP13" s="64"/>
      <c r="AQ13" s="64"/>
      <c r="AR13" s="64"/>
      <c r="AS13" s="64"/>
    </row>
    <row r="14" spans="1:46" ht="6.75" customHeight="1">
      <c r="A14" s="12"/>
      <c r="B14" s="15"/>
      <c r="C14" s="15"/>
      <c r="D14" s="15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33"/>
      <c r="AN14" s="64"/>
      <c r="AO14" s="64"/>
      <c r="AP14" s="64"/>
      <c r="AQ14" s="64"/>
      <c r="AR14" s="64"/>
      <c r="AS14" s="64"/>
    </row>
    <row r="15" spans="1:46" ht="20" customHeight="1">
      <c r="A15" s="12"/>
      <c r="B15" s="15"/>
      <c r="C15" s="44" t="s">
        <v>89</v>
      </c>
      <c r="D15" s="15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4"/>
      <c r="Q15" s="15"/>
      <c r="R15" s="15"/>
      <c r="S15" s="15"/>
      <c r="T15" s="15"/>
      <c r="U15" s="15"/>
      <c r="V15" s="15"/>
      <c r="W15" s="33"/>
      <c r="AN15" s="64"/>
      <c r="AO15" s="64"/>
      <c r="AP15" s="64"/>
      <c r="AQ15" s="64"/>
      <c r="AR15" s="64"/>
      <c r="AS15" s="64"/>
    </row>
    <row r="16" spans="1:46" s="20" customFormat="1" ht="17" customHeight="1">
      <c r="A16" s="17"/>
      <c r="B16" s="26">
        <f>+AB99</f>
        <v>0</v>
      </c>
      <c r="C16" s="18" t="str">
        <f>IF(B16=0,"Deelnemer(s) die deel zullen nemen aan 1 onderdeel.",IF(B16=1,"Deelnemer(s) die deel zullen nemen aan 1 onderdeel.",IF(B16&gt;=1,"Deelnemer(s) die deel zullen nemen aan 1 onderdeel.")))</f>
        <v>Deelnemer(s) die deel zullen nemen aan 1 onderdeel.</v>
      </c>
      <c r="D16" s="26"/>
      <c r="E16" s="19"/>
      <c r="F16" s="26"/>
      <c r="G16" s="26"/>
      <c r="H16" s="26"/>
      <c r="I16" s="26"/>
      <c r="J16" s="26"/>
      <c r="K16" s="26"/>
      <c r="L16" s="26"/>
      <c r="M16" s="26"/>
      <c r="N16" s="26"/>
      <c r="O16" s="113">
        <f>+B16</f>
        <v>0</v>
      </c>
      <c r="P16" s="113"/>
      <c r="Q16" s="26" t="s">
        <v>48</v>
      </c>
      <c r="R16" s="111">
        <v>25</v>
      </c>
      <c r="S16" s="111"/>
      <c r="T16" s="26" t="s">
        <v>49</v>
      </c>
      <c r="U16" s="117">
        <f>+O16*R16</f>
        <v>0</v>
      </c>
      <c r="V16" s="117"/>
      <c r="W16" s="118"/>
      <c r="X16" s="82"/>
      <c r="Y16" s="82"/>
      <c r="Z16" s="82"/>
      <c r="AA16" s="82"/>
      <c r="AB16" s="82"/>
      <c r="AC16" s="82"/>
      <c r="AD16" s="82"/>
      <c r="AE16" s="83"/>
      <c r="AF16" s="84"/>
      <c r="AG16" s="84"/>
      <c r="AH16" s="84"/>
      <c r="AI16" s="84"/>
      <c r="AJ16" s="84"/>
      <c r="AK16" s="84"/>
      <c r="AL16" s="84"/>
      <c r="AM16" s="84"/>
      <c r="AN16" s="65"/>
      <c r="AO16" s="65"/>
      <c r="AP16" s="65"/>
      <c r="AQ16" s="65"/>
      <c r="AR16" s="65"/>
      <c r="AS16" s="65"/>
      <c r="AT16" s="45"/>
    </row>
    <row r="17" spans="1:46" s="20" customFormat="1" ht="17" customHeight="1">
      <c r="A17" s="17"/>
      <c r="B17" s="26">
        <f>+AC99</f>
        <v>0</v>
      </c>
      <c r="C17" s="18" t="str">
        <f>IF(B17=0,"Deelnemer(s) die deel zullen nemen aan 2 onderdelen.",IF(B17=1,"Deelnemer(s) die deel zullen nemen aan 2 onderdelen.",IF(B17&gt;=1,"Deelnemer(s) die deel zullen nemen aan 2 onderdelen.")))</f>
        <v>Deelnemer(s) die deel zullen nemen aan 2 onderdelen.</v>
      </c>
      <c r="D17" s="26"/>
      <c r="E17" s="19"/>
      <c r="F17" s="26"/>
      <c r="G17" s="26"/>
      <c r="H17" s="26"/>
      <c r="I17" s="26"/>
      <c r="J17" s="26"/>
      <c r="K17" s="26"/>
      <c r="L17" s="26"/>
      <c r="M17" s="26"/>
      <c r="N17" s="26"/>
      <c r="O17" s="113">
        <f>+B17</f>
        <v>0</v>
      </c>
      <c r="P17" s="113"/>
      <c r="Q17" s="26" t="s">
        <v>48</v>
      </c>
      <c r="R17" s="111">
        <v>30</v>
      </c>
      <c r="S17" s="111"/>
      <c r="T17" s="26" t="s">
        <v>49</v>
      </c>
      <c r="U17" s="117">
        <f>+O17*R17</f>
        <v>0</v>
      </c>
      <c r="V17" s="117"/>
      <c r="W17" s="118"/>
      <c r="X17" s="82"/>
      <c r="Y17" s="82"/>
      <c r="Z17" s="82"/>
      <c r="AA17" s="82"/>
      <c r="AB17" s="82"/>
      <c r="AC17" s="82"/>
      <c r="AD17" s="82"/>
      <c r="AE17" s="83"/>
      <c r="AF17" s="84"/>
      <c r="AG17" s="84"/>
      <c r="AH17" s="84"/>
      <c r="AI17" s="84"/>
      <c r="AJ17" s="84"/>
      <c r="AK17" s="84"/>
      <c r="AL17" s="84"/>
      <c r="AM17" s="84"/>
      <c r="AN17" s="65"/>
      <c r="AO17" s="65"/>
      <c r="AP17" s="65"/>
      <c r="AQ17" s="65"/>
      <c r="AR17" s="65"/>
      <c r="AS17" s="65"/>
      <c r="AT17" s="45"/>
    </row>
    <row r="18" spans="1:46" s="20" customFormat="1" ht="17" customHeight="1">
      <c r="A18" s="17"/>
      <c r="B18" s="26">
        <f>+AD99</f>
        <v>1</v>
      </c>
      <c r="C18" s="18" t="str">
        <f>IF(B18=0,"Deelnemer(s) die deel zullen nemen aan 3 onderdelen.",IF(B18=1,"Deelnemer(s) die deel zullen nemen aan 3  onderdelen.",IF(B18&gt;=1,"Deelnemer(s) die deel zullen nemen aan 3 onderdelen.")))</f>
        <v>Deelnemer(s) die deel zullen nemen aan 3  onderdelen.</v>
      </c>
      <c r="D18" s="26"/>
      <c r="E18" s="19"/>
      <c r="F18" s="26"/>
      <c r="G18" s="26"/>
      <c r="H18" s="26"/>
      <c r="I18" s="26"/>
      <c r="J18" s="26"/>
      <c r="K18" s="26"/>
      <c r="L18" s="26"/>
      <c r="M18" s="26"/>
      <c r="N18" s="26"/>
      <c r="O18" s="113">
        <f>+B18</f>
        <v>1</v>
      </c>
      <c r="P18" s="113"/>
      <c r="Q18" s="26" t="s">
        <v>48</v>
      </c>
      <c r="R18" s="111">
        <v>35</v>
      </c>
      <c r="S18" s="111"/>
      <c r="T18" s="26" t="s">
        <v>49</v>
      </c>
      <c r="U18" s="117">
        <f>+O18*R18</f>
        <v>35</v>
      </c>
      <c r="V18" s="117"/>
      <c r="W18" s="118"/>
      <c r="X18" s="82"/>
      <c r="Y18" s="82"/>
      <c r="Z18" s="82"/>
      <c r="AA18" s="82"/>
      <c r="AB18" s="82"/>
      <c r="AC18" s="82"/>
      <c r="AD18" s="82"/>
      <c r="AE18" s="83"/>
      <c r="AF18" s="84"/>
      <c r="AG18" s="84"/>
      <c r="AH18" s="84"/>
      <c r="AI18" s="84"/>
      <c r="AJ18" s="84"/>
      <c r="AK18" s="84"/>
      <c r="AL18" s="84"/>
      <c r="AM18" s="84"/>
      <c r="AN18" s="65"/>
      <c r="AO18" s="65"/>
      <c r="AP18" s="65"/>
      <c r="AQ18" s="65"/>
      <c r="AR18" s="65"/>
      <c r="AS18" s="65"/>
      <c r="AT18" s="45"/>
    </row>
    <row r="19" spans="1:46" s="20" customFormat="1" ht="17" customHeight="1">
      <c r="A19" s="17"/>
      <c r="B19" s="76">
        <f>+AE99</f>
        <v>1</v>
      </c>
      <c r="C19" s="18" t="str">
        <f>IF(B19=0,"Deelnemer(s) die deel zullen nemen aan 4 onderdelen.",IF(B19=1,"Deelnemer(s) die deel zullen nemen aan 4  onderdelen.",IF(B19&gt;=1,"Deelnemer(s) die deel zullen nemen aan 4 onderdelen.")))</f>
        <v>Deelnemer(s) die deel zullen nemen aan 4  onderdelen.</v>
      </c>
      <c r="D19" s="76"/>
      <c r="E19" s="19"/>
      <c r="F19" s="76"/>
      <c r="G19" s="76"/>
      <c r="H19" s="76"/>
      <c r="I19" s="76"/>
      <c r="J19" s="76"/>
      <c r="K19" s="76"/>
      <c r="L19" s="76"/>
      <c r="M19" s="76"/>
      <c r="N19" s="76"/>
      <c r="O19" s="113">
        <f>+B19</f>
        <v>1</v>
      </c>
      <c r="P19" s="113"/>
      <c r="Q19" s="76" t="s">
        <v>48</v>
      </c>
      <c r="R19" s="111">
        <v>35</v>
      </c>
      <c r="S19" s="111"/>
      <c r="T19" s="76" t="s">
        <v>49</v>
      </c>
      <c r="U19" s="117">
        <f>+O19*R19</f>
        <v>35</v>
      </c>
      <c r="V19" s="117"/>
      <c r="W19" s="118"/>
      <c r="X19" s="82"/>
      <c r="Y19" s="82"/>
      <c r="Z19" s="82"/>
      <c r="AA19" s="82"/>
      <c r="AB19" s="82"/>
      <c r="AC19" s="82"/>
      <c r="AD19" s="82"/>
      <c r="AE19" s="83"/>
      <c r="AF19" s="84"/>
      <c r="AG19" s="84"/>
      <c r="AH19" s="84"/>
      <c r="AI19" s="84"/>
      <c r="AJ19" s="84"/>
      <c r="AK19" s="84"/>
      <c r="AL19" s="84"/>
      <c r="AM19" s="84"/>
      <c r="AN19" s="65"/>
      <c r="AO19" s="65"/>
      <c r="AP19" s="65"/>
      <c r="AQ19" s="65"/>
      <c r="AR19" s="65"/>
      <c r="AS19" s="65"/>
      <c r="AT19" s="45"/>
    </row>
    <row r="20" spans="1:46" s="20" customFormat="1" ht="17" customHeight="1">
      <c r="A20" s="17"/>
      <c r="B20" s="26">
        <f>+AD33</f>
        <v>0</v>
      </c>
      <c r="C20" s="18" t="str">
        <f>IF(B20=1,"Scheidsrechter.","Scheidsrechters.")</f>
        <v>Scheidsrechters.</v>
      </c>
      <c r="D20" s="15" t="str">
        <f>IF(AD35&lt;1,"U heeft voldoende scheidsrechters aangemeld.",IF(AD35=1,"U heeft 1 scheidsrechter te weinig aangemeld, d.w.z. een boete van 75,00 euro?",IF(AD35=2,"U heeft 2 scheidsrechters te weinig aangemeld?, d.w.z. een boete van 150,00 euro",IF(AD35=3,"U heeft 3 scheidsrechters te weinig aangemeld?, d.w.z. een boete van 225,00 euro"))))</f>
        <v>U heeft 1 scheidsrechter te weinig aangemeld, d.w.z. een boete van 75,00 euro?</v>
      </c>
      <c r="E20" s="19"/>
      <c r="F20" s="26"/>
      <c r="G20" s="26"/>
      <c r="H20" s="26"/>
      <c r="I20" s="26"/>
      <c r="J20" s="26"/>
      <c r="K20" s="26"/>
      <c r="L20" s="26"/>
      <c r="M20" s="26"/>
      <c r="N20" s="26"/>
      <c r="O20" s="113">
        <f>IF(AD35&lt;1,0,AD35)</f>
        <v>1</v>
      </c>
      <c r="P20" s="113"/>
      <c r="Q20" s="26" t="s">
        <v>48</v>
      </c>
      <c r="R20" s="111">
        <v>75</v>
      </c>
      <c r="S20" s="111"/>
      <c r="T20" s="26" t="s">
        <v>49</v>
      </c>
      <c r="U20" s="117">
        <f>+O20*R20</f>
        <v>75</v>
      </c>
      <c r="V20" s="117"/>
      <c r="W20" s="118"/>
      <c r="X20" s="82"/>
      <c r="Y20" s="82"/>
      <c r="Z20" s="82"/>
      <c r="AA20" s="82"/>
      <c r="AB20" s="82"/>
      <c r="AC20" s="82"/>
      <c r="AD20" s="82"/>
      <c r="AE20" s="83"/>
      <c r="AF20" s="84"/>
      <c r="AG20" s="84"/>
      <c r="AH20" s="84"/>
      <c r="AI20" s="84"/>
      <c r="AJ20" s="84"/>
      <c r="AK20" s="84"/>
      <c r="AL20" s="84"/>
      <c r="AM20" s="84"/>
      <c r="AN20" s="65"/>
      <c r="AO20" s="65"/>
      <c r="AP20" s="65"/>
      <c r="AQ20" s="65"/>
      <c r="AR20" s="65"/>
      <c r="AS20" s="65"/>
      <c r="AT20" s="45"/>
    </row>
    <row r="21" spans="1:46" ht="16.5" customHeight="1">
      <c r="A21" s="12"/>
      <c r="B21" s="15"/>
      <c r="C21" s="15"/>
      <c r="D21" s="15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12" t="s">
        <v>90</v>
      </c>
      <c r="Q21" s="112"/>
      <c r="R21" s="112"/>
      <c r="S21" s="112"/>
      <c r="T21" s="112"/>
      <c r="U21" s="114">
        <f>IF(SUM(B16:B18)=0,"",SUM(U16:U20))</f>
        <v>145</v>
      </c>
      <c r="V21" s="115"/>
      <c r="W21" s="116"/>
      <c r="AN21" s="64"/>
      <c r="AO21" s="64"/>
      <c r="AP21" s="64"/>
      <c r="AQ21" s="64"/>
      <c r="AR21" s="64"/>
      <c r="AS21" s="64"/>
    </row>
    <row r="22" spans="1:46" ht="3" customHeight="1">
      <c r="A22" s="12"/>
      <c r="B22" s="15"/>
      <c r="C22" s="15"/>
      <c r="D22" s="15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33"/>
      <c r="AN22" s="64"/>
      <c r="AO22" s="64"/>
      <c r="AP22" s="64"/>
      <c r="AQ22" s="64"/>
      <c r="AR22" s="64"/>
      <c r="AS22" s="64"/>
    </row>
    <row r="23" spans="1:46" s="16" customFormat="1" ht="15" customHeight="1">
      <c r="A23" s="12"/>
      <c r="B23" s="15"/>
      <c r="C23" s="22"/>
      <c r="D23" s="22"/>
      <c r="E23" s="22"/>
      <c r="F23" s="22"/>
      <c r="G23" s="22"/>
      <c r="H23" s="22"/>
      <c r="I23" s="22"/>
      <c r="J23" s="22"/>
      <c r="K23" s="15"/>
      <c r="L23" s="15"/>
      <c r="M23" s="15"/>
      <c r="N23" s="15"/>
      <c r="O23" s="21"/>
      <c r="P23" s="21"/>
      <c r="Q23" s="21"/>
      <c r="R23" s="15"/>
      <c r="S23" s="15"/>
      <c r="T23" s="15"/>
      <c r="U23" s="15"/>
      <c r="V23" s="15"/>
      <c r="W23" s="33"/>
      <c r="X23" s="79"/>
      <c r="Y23" s="79"/>
      <c r="Z23" s="79"/>
      <c r="AA23" s="79"/>
      <c r="AB23" s="79"/>
      <c r="AC23" s="79"/>
      <c r="AD23" s="79"/>
      <c r="AE23" s="80"/>
      <c r="AF23" s="81"/>
      <c r="AG23" s="81"/>
      <c r="AH23" s="81"/>
      <c r="AI23" s="81"/>
      <c r="AJ23" s="81"/>
      <c r="AK23" s="81"/>
      <c r="AL23" s="81"/>
      <c r="AM23" s="81"/>
      <c r="AN23" s="64"/>
      <c r="AO23" s="64"/>
      <c r="AP23" s="64"/>
      <c r="AQ23" s="64"/>
      <c r="AR23" s="64"/>
      <c r="AS23" s="64"/>
    </row>
    <row r="24" spans="1:46" s="16" customFormat="1" ht="15" customHeight="1">
      <c r="A24" s="12"/>
      <c r="B24" s="15"/>
      <c r="C24" s="22"/>
      <c r="D24" s="22"/>
      <c r="E24" s="22"/>
      <c r="F24" s="23"/>
      <c r="G24" s="23"/>
      <c r="H24" s="23"/>
      <c r="I24" s="23"/>
      <c r="J24" s="23"/>
      <c r="K24" s="19"/>
      <c r="L24" s="19"/>
      <c r="M24" s="19"/>
      <c r="N24" s="19"/>
      <c r="O24" s="21"/>
      <c r="P24" s="21"/>
      <c r="Q24" s="21"/>
      <c r="R24" s="15"/>
      <c r="S24" s="15"/>
      <c r="T24" s="15"/>
      <c r="U24" s="15"/>
      <c r="V24" s="15"/>
      <c r="W24" s="33"/>
      <c r="X24" s="79"/>
      <c r="Y24" s="79"/>
      <c r="Z24" s="79"/>
      <c r="AA24" s="79"/>
      <c r="AB24" s="79"/>
      <c r="AC24" s="79"/>
      <c r="AD24" s="79"/>
      <c r="AE24" s="80"/>
      <c r="AF24" s="81"/>
      <c r="AG24" s="81"/>
      <c r="AH24" s="81"/>
      <c r="AI24" s="81"/>
      <c r="AJ24" s="81"/>
      <c r="AK24" s="81"/>
      <c r="AL24" s="81"/>
      <c r="AM24" s="81"/>
      <c r="AN24" s="64"/>
      <c r="AO24" s="64"/>
      <c r="AP24" s="64"/>
      <c r="AQ24" s="64"/>
      <c r="AR24" s="64"/>
      <c r="AS24" s="64"/>
    </row>
    <row r="25" spans="1:46" s="16" customFormat="1" ht="15" customHeight="1">
      <c r="A25" s="12"/>
      <c r="B25" s="15"/>
      <c r="C25" s="22"/>
      <c r="D25" s="15"/>
      <c r="E25" s="21"/>
      <c r="F25" s="19"/>
      <c r="G25" s="19"/>
      <c r="H25" s="19"/>
      <c r="I25" s="19"/>
      <c r="J25" s="19"/>
      <c r="K25" s="19"/>
      <c r="L25" s="19"/>
      <c r="M25" s="19"/>
      <c r="N25" s="19"/>
      <c r="O25" s="21"/>
      <c r="P25" s="21"/>
      <c r="Q25" s="21"/>
      <c r="R25" s="15"/>
      <c r="S25" s="15"/>
      <c r="T25" s="15"/>
      <c r="U25" s="15"/>
      <c r="V25" s="15"/>
      <c r="W25" s="33"/>
      <c r="X25" s="79"/>
      <c r="Y25" s="79"/>
      <c r="Z25" s="79"/>
      <c r="AA25" s="79"/>
      <c r="AB25" s="79"/>
      <c r="AC25" s="79"/>
      <c r="AD25" s="79"/>
      <c r="AE25" s="80"/>
      <c r="AF25" s="81"/>
      <c r="AG25" s="81"/>
      <c r="AH25" s="81"/>
      <c r="AI25" s="81"/>
      <c r="AJ25" s="81"/>
      <c r="AK25" s="81"/>
      <c r="AL25" s="81"/>
      <c r="AM25" s="81"/>
      <c r="AN25" s="64"/>
      <c r="AO25" s="64"/>
      <c r="AP25" s="64"/>
      <c r="AQ25" s="64"/>
      <c r="AR25" s="64"/>
      <c r="AS25" s="64"/>
    </row>
    <row r="26" spans="1:46" s="16" customFormat="1" ht="4.5" customHeight="1">
      <c r="A26" s="12"/>
      <c r="B26" s="15"/>
      <c r="C26" s="15"/>
      <c r="D26" s="15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33"/>
      <c r="X26" s="79"/>
      <c r="Y26" s="79"/>
      <c r="Z26" s="79"/>
      <c r="AA26" s="79"/>
      <c r="AB26" s="79"/>
      <c r="AC26" s="79"/>
      <c r="AD26" s="79"/>
      <c r="AE26" s="80"/>
      <c r="AF26" s="81"/>
      <c r="AG26" s="81"/>
      <c r="AH26" s="81"/>
      <c r="AI26" s="81"/>
      <c r="AJ26" s="81"/>
      <c r="AK26" s="81"/>
      <c r="AL26" s="81"/>
      <c r="AM26" s="81"/>
      <c r="AN26" s="64"/>
      <c r="AO26" s="64"/>
      <c r="AP26" s="64"/>
      <c r="AQ26" s="64"/>
      <c r="AR26" s="64"/>
      <c r="AS26" s="64"/>
    </row>
    <row r="27" spans="1:46" ht="3" customHeight="1">
      <c r="A27" s="12"/>
      <c r="B27" s="15"/>
      <c r="C27" s="15"/>
      <c r="D27" s="15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33"/>
      <c r="AN27" s="64"/>
      <c r="AO27" s="64"/>
      <c r="AP27" s="64"/>
      <c r="AQ27" s="64"/>
      <c r="AR27" s="64"/>
      <c r="AS27" s="64"/>
    </row>
    <row r="28" spans="1:46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54" t="s">
        <v>83</v>
      </c>
      <c r="N28" s="24"/>
      <c r="O28" s="15"/>
      <c r="P28" s="15"/>
      <c r="Q28" s="15"/>
      <c r="R28" s="15"/>
      <c r="S28" s="15"/>
      <c r="T28" s="15"/>
      <c r="U28" s="15"/>
      <c r="V28" s="15"/>
      <c r="W28" s="33"/>
      <c r="Y28" s="81"/>
      <c r="Z28" s="81"/>
      <c r="AA28" s="81"/>
      <c r="AN28" s="64"/>
      <c r="AO28" s="64"/>
      <c r="AP28" s="64"/>
      <c r="AQ28" s="64"/>
      <c r="AR28" s="64"/>
      <c r="AS28" s="64"/>
    </row>
    <row r="29" spans="1:46">
      <c r="A29" s="12"/>
      <c r="B29" s="15"/>
      <c r="C29" s="68" t="s">
        <v>105</v>
      </c>
      <c r="D29" s="15"/>
      <c r="E29" s="13"/>
      <c r="F29" s="15"/>
      <c r="G29" s="15" t="s">
        <v>51</v>
      </c>
      <c r="H29" s="69" t="s">
        <v>106</v>
      </c>
      <c r="I29" s="15"/>
      <c r="J29" s="15"/>
      <c r="K29" s="13"/>
      <c r="L29" s="13"/>
      <c r="M29" s="55" t="s">
        <v>84</v>
      </c>
      <c r="N29" s="24"/>
      <c r="O29" s="56" t="s">
        <v>87</v>
      </c>
      <c r="P29" s="15"/>
      <c r="Q29" s="56" t="s">
        <v>86</v>
      </c>
      <c r="R29" s="15"/>
      <c r="S29" s="57" t="s">
        <v>88</v>
      </c>
      <c r="T29" s="50"/>
      <c r="U29" s="50"/>
      <c r="V29" s="50"/>
      <c r="W29" s="58"/>
      <c r="X29" s="85" t="s">
        <v>50</v>
      </c>
      <c r="AN29" s="64"/>
      <c r="AO29" s="64"/>
      <c r="AP29" s="64"/>
      <c r="AQ29" s="64"/>
      <c r="AR29" s="64"/>
      <c r="AS29" s="64"/>
    </row>
    <row r="30" spans="1:46" ht="3" customHeight="1">
      <c r="A30" s="12"/>
      <c r="B30" s="15"/>
      <c r="C30" s="15"/>
      <c r="D30" s="15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33"/>
      <c r="AN30" s="64"/>
      <c r="AO30" s="64"/>
      <c r="AP30" s="64"/>
      <c r="AQ30" s="64"/>
      <c r="AR30" s="64"/>
      <c r="AS30" s="64"/>
    </row>
    <row r="31" spans="1:46" ht="15" customHeight="1">
      <c r="A31" s="12"/>
      <c r="B31" s="15" t="s">
        <v>1</v>
      </c>
      <c r="C31" s="125"/>
      <c r="D31" s="126"/>
      <c r="E31" s="127"/>
      <c r="F31" s="27" t="s">
        <v>61</v>
      </c>
      <c r="G31" s="125"/>
      <c r="H31" s="126"/>
      <c r="I31" s="126"/>
      <c r="J31" s="126"/>
      <c r="K31" s="127"/>
      <c r="L31" s="25"/>
      <c r="M31" s="52"/>
      <c r="N31" s="25"/>
      <c r="O31" s="53"/>
      <c r="P31" s="15"/>
      <c r="Q31" s="53"/>
      <c r="R31" s="15"/>
      <c r="S31" s="108"/>
      <c r="T31" s="109"/>
      <c r="U31" s="109"/>
      <c r="V31" s="109"/>
      <c r="W31" s="110"/>
      <c r="X31" s="79">
        <f>IF(LEN(G31)=0,0,1)</f>
        <v>0</v>
      </c>
      <c r="Y31" s="85" t="s">
        <v>45</v>
      </c>
      <c r="AB31" s="85"/>
      <c r="AD31" s="80">
        <f>IF(SUM(AB99:AD99)=0,0,IF(SUM(AB99:AD99)&lt;8,1,IF(SUM(AB99:AD99)&gt;15,3,2)))</f>
        <v>1</v>
      </c>
      <c r="AN31" s="64"/>
      <c r="AO31" s="64"/>
      <c r="AP31" s="64"/>
      <c r="AQ31" s="64"/>
      <c r="AR31" s="64"/>
      <c r="AS31" s="64"/>
    </row>
    <row r="32" spans="1:46" ht="3" customHeight="1">
      <c r="A32" s="12"/>
      <c r="B32" s="15"/>
      <c r="C32" s="15"/>
      <c r="D32" s="15"/>
      <c r="E32" s="13"/>
      <c r="F32" s="27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33"/>
      <c r="AD32" s="80"/>
      <c r="AN32" s="64"/>
      <c r="AO32" s="64"/>
      <c r="AP32" s="64"/>
      <c r="AQ32" s="64"/>
      <c r="AR32" s="64"/>
      <c r="AS32" s="64"/>
    </row>
    <row r="33" spans="1:46" ht="15" customHeight="1">
      <c r="A33" s="12"/>
      <c r="B33" s="15" t="s">
        <v>2</v>
      </c>
      <c r="C33" s="128"/>
      <c r="D33" s="129"/>
      <c r="E33" s="130"/>
      <c r="F33" s="27" t="s">
        <v>62</v>
      </c>
      <c r="G33" s="125"/>
      <c r="H33" s="126"/>
      <c r="I33" s="126"/>
      <c r="J33" s="126"/>
      <c r="K33" s="127"/>
      <c r="L33" s="25"/>
      <c r="M33" s="52"/>
      <c r="N33" s="25"/>
      <c r="O33" s="53"/>
      <c r="P33" s="15"/>
      <c r="Q33" s="53"/>
      <c r="R33" s="15"/>
      <c r="S33" s="108"/>
      <c r="T33" s="109"/>
      <c r="U33" s="109"/>
      <c r="V33" s="109"/>
      <c r="W33" s="110"/>
      <c r="X33" s="79">
        <f>IF(LEN(G33)=0,0,1)</f>
        <v>0</v>
      </c>
      <c r="Y33" s="85" t="s">
        <v>46</v>
      </c>
      <c r="AD33" s="80">
        <f>SUM(X31:X39)</f>
        <v>0</v>
      </c>
      <c r="AN33" s="64"/>
      <c r="AO33" s="64"/>
      <c r="AP33" s="64"/>
      <c r="AQ33" s="64"/>
      <c r="AR33" s="64"/>
      <c r="AS33" s="64"/>
    </row>
    <row r="34" spans="1:46" ht="3" customHeight="1">
      <c r="A34" s="12"/>
      <c r="B34" s="15"/>
      <c r="C34" s="15"/>
      <c r="D34" s="15"/>
      <c r="E34" s="13"/>
      <c r="F34" s="2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33"/>
      <c r="AD34" s="80"/>
      <c r="AN34" s="64"/>
      <c r="AO34" s="64"/>
      <c r="AP34" s="64"/>
      <c r="AQ34" s="64"/>
      <c r="AR34" s="64"/>
      <c r="AS34" s="64"/>
    </row>
    <row r="35" spans="1:46" ht="15" customHeight="1">
      <c r="A35" s="12"/>
      <c r="B35" s="15" t="s">
        <v>3</v>
      </c>
      <c r="C35" s="128"/>
      <c r="D35" s="129"/>
      <c r="E35" s="130"/>
      <c r="F35" s="27" t="s">
        <v>63</v>
      </c>
      <c r="G35" s="125"/>
      <c r="H35" s="126"/>
      <c r="I35" s="126"/>
      <c r="J35" s="126"/>
      <c r="K35" s="127"/>
      <c r="L35" s="25"/>
      <c r="M35" s="52"/>
      <c r="N35" s="25"/>
      <c r="O35" s="53"/>
      <c r="P35" s="15"/>
      <c r="Q35" s="53"/>
      <c r="R35" s="15"/>
      <c r="S35" s="108"/>
      <c r="T35" s="109"/>
      <c r="U35" s="109"/>
      <c r="V35" s="109"/>
      <c r="W35" s="110"/>
      <c r="X35" s="79">
        <f>IF(LEN(G35)=0,0,1)</f>
        <v>0</v>
      </c>
      <c r="Y35" s="85" t="s">
        <v>47</v>
      </c>
      <c r="AD35" s="80">
        <f>+AD31-AD33</f>
        <v>1</v>
      </c>
      <c r="AN35" s="64"/>
      <c r="AO35" s="64"/>
      <c r="AP35" s="64"/>
      <c r="AQ35" s="64"/>
      <c r="AR35" s="64"/>
      <c r="AS35" s="64"/>
    </row>
    <row r="36" spans="1:46" ht="3" customHeight="1">
      <c r="A36" s="12"/>
      <c r="B36" s="15"/>
      <c r="C36" s="15"/>
      <c r="D36" s="15"/>
      <c r="E36" s="13"/>
      <c r="F36" s="2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33"/>
      <c r="AN36" s="64"/>
      <c r="AO36" s="64"/>
      <c r="AP36" s="64"/>
      <c r="AQ36" s="64"/>
      <c r="AR36" s="64"/>
      <c r="AS36" s="64"/>
    </row>
    <row r="37" spans="1:46" ht="15" customHeight="1">
      <c r="A37" s="12"/>
      <c r="B37" s="15" t="s">
        <v>4</v>
      </c>
      <c r="C37" s="128"/>
      <c r="D37" s="129"/>
      <c r="E37" s="130"/>
      <c r="F37" s="27" t="s">
        <v>64</v>
      </c>
      <c r="G37" s="125"/>
      <c r="H37" s="126"/>
      <c r="I37" s="126"/>
      <c r="J37" s="126"/>
      <c r="K37" s="127"/>
      <c r="L37" s="25"/>
      <c r="M37" s="52"/>
      <c r="N37" s="25"/>
      <c r="O37" s="53"/>
      <c r="P37" s="15"/>
      <c r="Q37" s="53"/>
      <c r="R37" s="15"/>
      <c r="S37" s="108"/>
      <c r="T37" s="109"/>
      <c r="U37" s="109"/>
      <c r="V37" s="109"/>
      <c r="W37" s="110"/>
      <c r="X37" s="79">
        <f>IF(LEN(G37)=0,0,1)</f>
        <v>0</v>
      </c>
      <c r="AN37" s="64"/>
      <c r="AO37" s="64"/>
      <c r="AP37" s="64"/>
      <c r="AQ37" s="64"/>
      <c r="AR37" s="64"/>
      <c r="AS37" s="64"/>
    </row>
    <row r="38" spans="1:46" ht="3" customHeight="1">
      <c r="A38" s="12"/>
      <c r="B38" s="15"/>
      <c r="C38" s="15"/>
      <c r="D38" s="15"/>
      <c r="E38" s="13"/>
      <c r="F38" s="2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33"/>
      <c r="AN38" s="64"/>
      <c r="AO38" s="64"/>
      <c r="AP38" s="64"/>
      <c r="AQ38" s="64"/>
      <c r="AR38" s="64"/>
      <c r="AS38" s="64"/>
    </row>
    <row r="39" spans="1:46" ht="15" customHeight="1">
      <c r="A39" s="12"/>
      <c r="B39" s="15" t="s">
        <v>5</v>
      </c>
      <c r="C39" s="128"/>
      <c r="D39" s="129"/>
      <c r="E39" s="130"/>
      <c r="F39" s="27" t="s">
        <v>65</v>
      </c>
      <c r="G39" s="125"/>
      <c r="H39" s="126"/>
      <c r="I39" s="126"/>
      <c r="J39" s="126"/>
      <c r="K39" s="127"/>
      <c r="L39" s="25"/>
      <c r="M39" s="52"/>
      <c r="N39" s="25"/>
      <c r="O39" s="53"/>
      <c r="P39" s="15"/>
      <c r="Q39" s="53"/>
      <c r="R39" s="15"/>
      <c r="S39" s="108"/>
      <c r="T39" s="109"/>
      <c r="U39" s="109"/>
      <c r="V39" s="109"/>
      <c r="W39" s="110"/>
      <c r="X39" s="79">
        <f>IF(LEN(G39)=0,0,1)</f>
        <v>0</v>
      </c>
      <c r="AN39" s="64"/>
      <c r="AO39" s="64"/>
      <c r="AP39" s="64"/>
      <c r="AQ39" s="64"/>
      <c r="AR39" s="64"/>
      <c r="AS39" s="64"/>
    </row>
    <row r="40" spans="1:46" ht="3" customHeight="1">
      <c r="A40" s="12"/>
      <c r="B40" s="15"/>
      <c r="C40" s="15"/>
      <c r="D40" s="15"/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33"/>
      <c r="AN40" s="64"/>
      <c r="AO40" s="64"/>
      <c r="AP40" s="64"/>
      <c r="AQ40" s="64"/>
      <c r="AR40" s="64"/>
      <c r="AS40" s="64"/>
    </row>
    <row r="41" spans="1:46" ht="6.75" hidden="1" customHeight="1">
      <c r="A41" s="12"/>
      <c r="B41" s="15"/>
      <c r="C41" s="15"/>
      <c r="D41" s="15"/>
      <c r="E41" s="13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33"/>
      <c r="AN41" s="64"/>
      <c r="AO41" s="64"/>
      <c r="AP41" s="64"/>
      <c r="AQ41" s="64"/>
      <c r="AR41" s="64"/>
      <c r="AS41" s="64"/>
    </row>
    <row r="42" spans="1:46" ht="3" customHeight="1">
      <c r="A42" s="34"/>
      <c r="B42" s="15"/>
      <c r="C42" s="15"/>
      <c r="D42" s="15"/>
      <c r="E42" s="1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33"/>
      <c r="AN42" s="64"/>
      <c r="AO42" s="64"/>
      <c r="AP42" s="64"/>
      <c r="AQ42" s="64"/>
      <c r="AR42" s="64"/>
      <c r="AS42" s="64"/>
    </row>
    <row r="43" spans="1:46" s="4" customFormat="1" ht="11">
      <c r="A43" s="35"/>
      <c r="B43" s="36" t="s">
        <v>91</v>
      </c>
      <c r="C43" s="36"/>
      <c r="D43" s="36"/>
      <c r="E43" s="24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7"/>
      <c r="X43" s="86"/>
      <c r="Y43" s="86"/>
      <c r="Z43" s="86"/>
      <c r="AA43" s="86"/>
      <c r="AB43" s="86"/>
      <c r="AC43" s="86"/>
      <c r="AD43" s="86"/>
      <c r="AE43" s="87"/>
      <c r="AF43" s="88"/>
      <c r="AG43" s="88"/>
      <c r="AH43" s="88"/>
      <c r="AI43" s="88"/>
      <c r="AJ43" s="88"/>
      <c r="AK43" s="88"/>
      <c r="AL43" s="88"/>
      <c r="AM43" s="88"/>
      <c r="AN43" s="66"/>
      <c r="AO43" s="66"/>
      <c r="AP43" s="66"/>
      <c r="AQ43" s="66"/>
      <c r="AR43" s="66"/>
      <c r="AS43" s="66"/>
      <c r="AT43" s="46"/>
    </row>
    <row r="44" spans="1:46" s="4" customFormat="1" ht="14">
      <c r="A44" s="35"/>
      <c r="B44" s="36"/>
      <c r="C44" s="136" t="s">
        <v>92</v>
      </c>
      <c r="D44" s="38" t="s">
        <v>93</v>
      </c>
      <c r="E44" s="39" t="s">
        <v>94</v>
      </c>
      <c r="F44" s="132" t="s">
        <v>85</v>
      </c>
      <c r="G44" s="133"/>
      <c r="H44" s="132" t="s">
        <v>96</v>
      </c>
      <c r="I44" s="133"/>
      <c r="J44" s="132" t="s">
        <v>98</v>
      </c>
      <c r="K44" s="133"/>
      <c r="L44" s="24"/>
      <c r="M44" s="39" t="s">
        <v>100</v>
      </c>
      <c r="N44" s="24"/>
      <c r="O44" s="39" t="s">
        <v>38</v>
      </c>
      <c r="P44" s="36"/>
      <c r="Q44" s="39" t="s">
        <v>0</v>
      </c>
      <c r="R44" s="36"/>
      <c r="S44" s="39" t="s">
        <v>107</v>
      </c>
      <c r="T44" s="36"/>
      <c r="U44" s="71" t="s">
        <v>111</v>
      </c>
      <c r="V44" s="67"/>
      <c r="W44" s="73" t="s">
        <v>113</v>
      </c>
      <c r="X44" s="131" t="s">
        <v>44</v>
      </c>
      <c r="Y44" s="131"/>
      <c r="Z44" s="131"/>
      <c r="AA44" s="86"/>
      <c r="AB44" s="131" t="s">
        <v>43</v>
      </c>
      <c r="AC44" s="131"/>
      <c r="AD44" s="131"/>
      <c r="AE44" s="87"/>
      <c r="AF44" s="88"/>
      <c r="AG44" s="88"/>
      <c r="AH44" s="88"/>
      <c r="AI44" s="88"/>
      <c r="AJ44" s="88"/>
      <c r="AK44" s="88"/>
      <c r="AL44" s="88"/>
      <c r="AM44" s="88"/>
      <c r="AN44" s="66"/>
      <c r="AO44" s="66"/>
      <c r="AP44" s="66"/>
      <c r="AQ44" s="66"/>
      <c r="AR44" s="66"/>
      <c r="AS44" s="66"/>
      <c r="AT44" s="46"/>
    </row>
    <row r="45" spans="1:46" s="4" customFormat="1" ht="14">
      <c r="A45" s="35"/>
      <c r="B45" s="36"/>
      <c r="C45" s="137"/>
      <c r="D45" s="40" t="s">
        <v>52</v>
      </c>
      <c r="E45" s="41" t="s">
        <v>95</v>
      </c>
      <c r="F45" s="134" t="s">
        <v>55</v>
      </c>
      <c r="G45" s="135"/>
      <c r="H45" s="134" t="s">
        <v>97</v>
      </c>
      <c r="I45" s="135"/>
      <c r="J45" s="134" t="s">
        <v>99</v>
      </c>
      <c r="K45" s="135"/>
      <c r="L45" s="24"/>
      <c r="M45" s="41" t="s">
        <v>101</v>
      </c>
      <c r="N45" s="24"/>
      <c r="O45" s="41" t="s">
        <v>109</v>
      </c>
      <c r="P45" s="36"/>
      <c r="Q45" s="41" t="s">
        <v>0</v>
      </c>
      <c r="R45" s="36"/>
      <c r="S45" s="42" t="s">
        <v>108</v>
      </c>
      <c r="T45" s="36"/>
      <c r="U45" s="72" t="s">
        <v>112</v>
      </c>
      <c r="V45" s="67"/>
      <c r="W45" s="74" t="s">
        <v>114</v>
      </c>
      <c r="X45" s="86" t="str">
        <f>+O44</f>
        <v>Sparring</v>
      </c>
      <c r="Y45" s="86" t="str">
        <f>+Q44</f>
        <v>Tuls</v>
      </c>
      <c r="Z45" s="86" t="str">
        <f>+S44</f>
        <v>Tukgi</v>
      </c>
      <c r="AA45" s="86" t="s">
        <v>110</v>
      </c>
      <c r="AB45" s="79" t="str">
        <f t="shared" ref="AB45:AB48" si="0">IF(SUM(X45:AA45)=1,1," ")</f>
        <v xml:space="preserve"> </v>
      </c>
      <c r="AC45" s="79" t="str">
        <f t="shared" ref="AC45:AC48" si="1">IF(SUM(X45:AA45)=2,1," ")</f>
        <v xml:space="preserve"> </v>
      </c>
      <c r="AD45" s="79" t="str">
        <f t="shared" ref="AD45:AD47" si="2">IF(SUM(X45:AA45)=3,1," ")</f>
        <v xml:space="preserve"> </v>
      </c>
      <c r="AE45" s="87"/>
      <c r="AF45" s="88"/>
      <c r="AG45" s="88"/>
      <c r="AH45" s="88"/>
      <c r="AI45" s="88"/>
      <c r="AJ45" s="88"/>
      <c r="AK45" s="88"/>
      <c r="AL45" s="88"/>
      <c r="AM45" s="88"/>
      <c r="AN45" s="66"/>
      <c r="AO45" s="66"/>
      <c r="AP45" s="66"/>
      <c r="AQ45" s="66"/>
      <c r="AR45" s="66"/>
      <c r="AS45" s="66"/>
      <c r="AT45" s="46"/>
    </row>
    <row r="46" spans="1:46" ht="3" customHeight="1">
      <c r="A46" s="12"/>
      <c r="B46" s="15"/>
      <c r="C46" s="15"/>
      <c r="D46" s="13"/>
      <c r="E46" s="1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67"/>
      <c r="V46" s="67"/>
      <c r="W46" s="70"/>
      <c r="AB46" s="79" t="str">
        <f t="shared" si="0"/>
        <v xml:space="preserve"> </v>
      </c>
      <c r="AC46" s="79" t="str">
        <f t="shared" si="1"/>
        <v xml:space="preserve"> </v>
      </c>
      <c r="AD46" s="79" t="str">
        <f t="shared" si="2"/>
        <v xml:space="preserve"> </v>
      </c>
      <c r="AN46" s="64"/>
      <c r="AO46" s="64"/>
      <c r="AP46" s="64"/>
      <c r="AQ46" s="64"/>
      <c r="AR46" s="64"/>
      <c r="AS46" s="64"/>
    </row>
    <row r="47" spans="1:46" ht="3" customHeight="1">
      <c r="A47" s="12"/>
      <c r="B47" s="15"/>
      <c r="C47" s="15"/>
      <c r="D47" s="13"/>
      <c r="E47" s="1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67"/>
      <c r="V47" s="67"/>
      <c r="W47" s="70"/>
      <c r="AB47" s="79" t="str">
        <f t="shared" si="0"/>
        <v xml:space="preserve"> </v>
      </c>
      <c r="AC47" s="79" t="str">
        <f t="shared" si="1"/>
        <v xml:space="preserve"> </v>
      </c>
      <c r="AD47" s="79" t="str">
        <f t="shared" si="2"/>
        <v xml:space="preserve"> </v>
      </c>
      <c r="AN47" s="64"/>
      <c r="AO47" s="64"/>
      <c r="AP47" s="64"/>
      <c r="AQ47" s="64"/>
      <c r="AR47" s="64"/>
      <c r="AS47" s="64"/>
    </row>
    <row r="48" spans="1:46" ht="15" customHeight="1">
      <c r="A48" s="12"/>
      <c r="B48" s="15" t="s">
        <v>1</v>
      </c>
      <c r="C48" s="59" t="s">
        <v>102</v>
      </c>
      <c r="D48" s="60">
        <v>20294</v>
      </c>
      <c r="E48" s="61" t="s">
        <v>94</v>
      </c>
      <c r="F48" s="61" t="s">
        <v>133</v>
      </c>
      <c r="G48" s="25"/>
      <c r="H48" s="62">
        <v>49</v>
      </c>
      <c r="I48" s="61" t="s">
        <v>54</v>
      </c>
      <c r="J48" s="62"/>
      <c r="K48" s="61" t="s">
        <v>53</v>
      </c>
      <c r="L48" s="47"/>
      <c r="M48" s="61" t="s">
        <v>103</v>
      </c>
      <c r="N48" s="43"/>
      <c r="O48" s="61" t="s">
        <v>104</v>
      </c>
      <c r="P48" s="15"/>
      <c r="Q48" s="61" t="s">
        <v>104</v>
      </c>
      <c r="R48" s="25"/>
      <c r="S48" s="61" t="s">
        <v>104</v>
      </c>
      <c r="T48" s="15"/>
      <c r="U48" s="61" t="s">
        <v>104</v>
      </c>
      <c r="V48" s="67"/>
      <c r="W48" s="75"/>
      <c r="X48" s="79">
        <f>IF(O48="Ja",1,0)</f>
        <v>1</v>
      </c>
      <c r="Y48" s="79">
        <f>IF(Q48="Ja",1,0)</f>
        <v>1</v>
      </c>
      <c r="Z48" s="79">
        <f>IF(S48="Ja",1,0)</f>
        <v>1</v>
      </c>
      <c r="AA48" s="79">
        <f t="shared" ref="AA48:AA97" si="3">IF(U48="Ja",1,0)</f>
        <v>1</v>
      </c>
      <c r="AB48" s="79" t="str">
        <f t="shared" si="0"/>
        <v xml:space="preserve"> </v>
      </c>
      <c r="AC48" s="79" t="str">
        <f t="shared" si="1"/>
        <v xml:space="preserve"> </v>
      </c>
      <c r="AD48" s="79" t="str">
        <f>IF(SUM(X48:AA48)=3,1," ")</f>
        <v xml:space="preserve"> </v>
      </c>
      <c r="AE48" s="79">
        <f>IF(SUM(X48:AA48)=4,1," ")</f>
        <v>1</v>
      </c>
      <c r="AN48" s="64"/>
      <c r="AO48" s="64"/>
      <c r="AP48" s="64"/>
      <c r="AQ48" s="64"/>
      <c r="AR48" s="64"/>
      <c r="AS48" s="64"/>
    </row>
    <row r="49" spans="1:45" ht="15" customHeight="1">
      <c r="A49" s="12"/>
      <c r="B49" s="15" t="s">
        <v>2</v>
      </c>
      <c r="C49" s="59"/>
      <c r="D49" s="60"/>
      <c r="E49" s="61"/>
      <c r="F49" s="61"/>
      <c r="G49" s="25"/>
      <c r="H49" s="62"/>
      <c r="I49" s="63"/>
      <c r="J49" s="62"/>
      <c r="K49" s="63"/>
      <c r="L49" s="47"/>
      <c r="M49" s="61"/>
      <c r="N49" s="43"/>
      <c r="O49" s="61"/>
      <c r="P49" s="15"/>
      <c r="Q49" s="61" t="s">
        <v>104</v>
      </c>
      <c r="R49" s="25"/>
      <c r="S49" s="61" t="s">
        <v>104</v>
      </c>
      <c r="T49" s="15"/>
      <c r="U49" s="61" t="s">
        <v>104</v>
      </c>
      <c r="V49" s="67"/>
      <c r="W49" s="75"/>
      <c r="X49" s="79">
        <f t="shared" ref="X49:X97" si="4">IF(O49="Ja",1,0)</f>
        <v>0</v>
      </c>
      <c r="Y49" s="79">
        <f t="shared" ref="Y49:Y97" si="5">IF(Q49="Ja",1,0)</f>
        <v>1</v>
      </c>
      <c r="Z49" s="79">
        <f t="shared" ref="Z49:Z97" si="6">IF(S49="Ja",1,0)</f>
        <v>1</v>
      </c>
      <c r="AA49" s="79">
        <f t="shared" si="3"/>
        <v>1</v>
      </c>
      <c r="AB49" s="79" t="str">
        <f t="shared" ref="AB49:AB97" si="7">IF(SUM(X49:AA49)=1,1," ")</f>
        <v xml:space="preserve"> </v>
      </c>
      <c r="AC49" s="79" t="str">
        <f t="shared" ref="AC49:AC97" si="8">IF(SUM(X49:AA49)=2,1," ")</f>
        <v xml:space="preserve"> </v>
      </c>
      <c r="AD49" s="79">
        <f t="shared" ref="AD49:AD97" si="9">IF(SUM(X49:AA49)=3,1," ")</f>
        <v>1</v>
      </c>
      <c r="AE49" s="79" t="str">
        <f t="shared" ref="AE49:AE97" si="10">IF(SUM(X49:AA49)=4,1," ")</f>
        <v xml:space="preserve"> </v>
      </c>
      <c r="AN49" s="64"/>
      <c r="AO49" s="64"/>
      <c r="AP49" s="64"/>
      <c r="AQ49" s="64"/>
      <c r="AR49" s="64"/>
      <c r="AS49" s="64"/>
    </row>
    <row r="50" spans="1:45" ht="15" customHeight="1">
      <c r="A50" s="12"/>
      <c r="B50" s="15" t="s">
        <v>3</v>
      </c>
      <c r="C50" s="59"/>
      <c r="D50" s="60"/>
      <c r="E50" s="61"/>
      <c r="F50" s="61"/>
      <c r="G50" s="25"/>
      <c r="H50" s="62"/>
      <c r="I50" s="63"/>
      <c r="J50" s="62"/>
      <c r="K50" s="63"/>
      <c r="L50" s="47"/>
      <c r="M50" s="61"/>
      <c r="N50" s="43"/>
      <c r="O50" s="61"/>
      <c r="P50" s="15"/>
      <c r="Q50" s="61"/>
      <c r="R50" s="25"/>
      <c r="S50" s="61"/>
      <c r="T50" s="15"/>
      <c r="U50" s="61"/>
      <c r="V50" s="67"/>
      <c r="W50" s="75"/>
      <c r="X50" s="79">
        <f t="shared" si="4"/>
        <v>0</v>
      </c>
      <c r="Y50" s="79">
        <f t="shared" si="5"/>
        <v>0</v>
      </c>
      <c r="Z50" s="79">
        <f t="shared" si="6"/>
        <v>0</v>
      </c>
      <c r="AA50" s="79">
        <f t="shared" si="3"/>
        <v>0</v>
      </c>
      <c r="AB50" s="79" t="str">
        <f t="shared" si="7"/>
        <v xml:space="preserve"> </v>
      </c>
      <c r="AC50" s="79" t="str">
        <f t="shared" si="8"/>
        <v xml:space="preserve"> </v>
      </c>
      <c r="AD50" s="79" t="str">
        <f t="shared" si="9"/>
        <v xml:space="preserve"> </v>
      </c>
      <c r="AE50" s="79" t="str">
        <f t="shared" si="10"/>
        <v xml:space="preserve"> </v>
      </c>
      <c r="AN50" s="64"/>
      <c r="AO50" s="64"/>
      <c r="AP50" s="64"/>
      <c r="AQ50" s="64"/>
      <c r="AR50" s="64"/>
      <c r="AS50" s="64"/>
    </row>
    <row r="51" spans="1:45" ht="15" customHeight="1">
      <c r="A51" s="12"/>
      <c r="B51" s="15" t="s">
        <v>4</v>
      </c>
      <c r="C51" s="59"/>
      <c r="D51" s="60"/>
      <c r="E51" s="61"/>
      <c r="F51" s="61"/>
      <c r="G51" s="25"/>
      <c r="H51" s="62"/>
      <c r="I51" s="63"/>
      <c r="J51" s="62"/>
      <c r="K51" s="63"/>
      <c r="L51" s="47"/>
      <c r="M51" s="61"/>
      <c r="N51" s="43"/>
      <c r="O51" s="61"/>
      <c r="P51" s="15"/>
      <c r="Q51" s="61"/>
      <c r="R51" s="25"/>
      <c r="S51" s="61"/>
      <c r="T51" s="15"/>
      <c r="U51" s="61"/>
      <c r="V51" s="67"/>
      <c r="W51" s="75"/>
      <c r="X51" s="79">
        <f t="shared" si="4"/>
        <v>0</v>
      </c>
      <c r="Y51" s="79">
        <f t="shared" si="5"/>
        <v>0</v>
      </c>
      <c r="Z51" s="79">
        <f t="shared" si="6"/>
        <v>0</v>
      </c>
      <c r="AA51" s="79">
        <f t="shared" si="3"/>
        <v>0</v>
      </c>
      <c r="AB51" s="79" t="str">
        <f t="shared" si="7"/>
        <v xml:space="preserve"> </v>
      </c>
      <c r="AC51" s="79" t="str">
        <f t="shared" si="8"/>
        <v xml:space="preserve"> </v>
      </c>
      <c r="AD51" s="79" t="str">
        <f t="shared" si="9"/>
        <v xml:space="preserve"> </v>
      </c>
      <c r="AE51" s="79" t="str">
        <f t="shared" si="10"/>
        <v xml:space="preserve"> </v>
      </c>
      <c r="AN51" s="64"/>
      <c r="AO51" s="64"/>
      <c r="AP51" s="64"/>
      <c r="AQ51" s="64"/>
      <c r="AR51" s="64"/>
      <c r="AS51" s="64"/>
    </row>
    <row r="52" spans="1:45" ht="15" customHeight="1">
      <c r="A52" s="12"/>
      <c r="B52" s="15" t="s">
        <v>5</v>
      </c>
      <c r="C52" s="59"/>
      <c r="D52" s="60"/>
      <c r="E52" s="61"/>
      <c r="F52" s="61"/>
      <c r="G52" s="25"/>
      <c r="H52" s="62"/>
      <c r="I52" s="63"/>
      <c r="J52" s="62"/>
      <c r="K52" s="63"/>
      <c r="L52" s="47"/>
      <c r="M52" s="61"/>
      <c r="N52" s="43"/>
      <c r="O52" s="61"/>
      <c r="P52" s="15"/>
      <c r="Q52" s="61"/>
      <c r="R52" s="25"/>
      <c r="S52" s="61"/>
      <c r="T52" s="15"/>
      <c r="U52" s="61"/>
      <c r="V52" s="67"/>
      <c r="W52" s="75"/>
      <c r="X52" s="79">
        <f t="shared" si="4"/>
        <v>0</v>
      </c>
      <c r="Y52" s="79">
        <f t="shared" si="5"/>
        <v>0</v>
      </c>
      <c r="Z52" s="79">
        <f t="shared" si="6"/>
        <v>0</v>
      </c>
      <c r="AA52" s="79">
        <f t="shared" si="3"/>
        <v>0</v>
      </c>
      <c r="AB52" s="79" t="str">
        <f t="shared" si="7"/>
        <v xml:space="preserve"> </v>
      </c>
      <c r="AC52" s="79" t="str">
        <f t="shared" si="8"/>
        <v xml:space="preserve"> </v>
      </c>
      <c r="AD52" s="79" t="str">
        <f t="shared" si="9"/>
        <v xml:space="preserve"> </v>
      </c>
      <c r="AE52" s="79" t="str">
        <f t="shared" si="10"/>
        <v xml:space="preserve"> </v>
      </c>
      <c r="AN52" s="64"/>
      <c r="AO52" s="64"/>
      <c r="AP52" s="64"/>
      <c r="AQ52" s="64"/>
      <c r="AR52" s="64"/>
      <c r="AS52" s="64"/>
    </row>
    <row r="53" spans="1:45" ht="15" customHeight="1">
      <c r="A53" s="12"/>
      <c r="B53" s="15" t="s">
        <v>6</v>
      </c>
      <c r="C53" s="59"/>
      <c r="D53" s="60"/>
      <c r="E53" s="61"/>
      <c r="F53" s="61"/>
      <c r="G53" s="25"/>
      <c r="H53" s="62"/>
      <c r="I53" s="63"/>
      <c r="J53" s="62"/>
      <c r="K53" s="63"/>
      <c r="L53" s="47"/>
      <c r="M53" s="61"/>
      <c r="N53" s="43"/>
      <c r="O53" s="61"/>
      <c r="P53" s="15"/>
      <c r="Q53" s="61"/>
      <c r="R53" s="25"/>
      <c r="S53" s="61"/>
      <c r="T53" s="15"/>
      <c r="U53" s="61"/>
      <c r="V53" s="67"/>
      <c r="W53" s="75"/>
      <c r="X53" s="79">
        <f t="shared" si="4"/>
        <v>0</v>
      </c>
      <c r="Y53" s="79">
        <f t="shared" si="5"/>
        <v>0</v>
      </c>
      <c r="Z53" s="79">
        <f t="shared" si="6"/>
        <v>0</v>
      </c>
      <c r="AA53" s="79">
        <f t="shared" si="3"/>
        <v>0</v>
      </c>
      <c r="AB53" s="79" t="str">
        <f t="shared" si="7"/>
        <v xml:space="preserve"> </v>
      </c>
      <c r="AC53" s="79" t="str">
        <f t="shared" si="8"/>
        <v xml:space="preserve"> </v>
      </c>
      <c r="AD53" s="79" t="str">
        <f t="shared" si="9"/>
        <v xml:space="preserve"> </v>
      </c>
      <c r="AE53" s="79" t="str">
        <f t="shared" si="10"/>
        <v xml:space="preserve"> </v>
      </c>
      <c r="AN53" s="64"/>
      <c r="AO53" s="64"/>
      <c r="AP53" s="64"/>
      <c r="AQ53" s="64"/>
      <c r="AR53" s="64"/>
      <c r="AS53" s="64"/>
    </row>
    <row r="54" spans="1:45" ht="15" customHeight="1">
      <c r="A54" s="12"/>
      <c r="B54" s="15" t="s">
        <v>7</v>
      </c>
      <c r="C54" s="59"/>
      <c r="D54" s="60"/>
      <c r="E54" s="61"/>
      <c r="F54" s="61"/>
      <c r="G54" s="25"/>
      <c r="H54" s="62"/>
      <c r="I54" s="63"/>
      <c r="J54" s="62"/>
      <c r="K54" s="63"/>
      <c r="L54" s="47"/>
      <c r="M54" s="61"/>
      <c r="N54" s="43"/>
      <c r="O54" s="61"/>
      <c r="P54" s="15"/>
      <c r="Q54" s="61"/>
      <c r="R54" s="25"/>
      <c r="S54" s="61"/>
      <c r="T54" s="15"/>
      <c r="U54" s="61"/>
      <c r="V54" s="67"/>
      <c r="W54" s="75"/>
      <c r="X54" s="79">
        <f t="shared" si="4"/>
        <v>0</v>
      </c>
      <c r="Y54" s="79">
        <f t="shared" si="5"/>
        <v>0</v>
      </c>
      <c r="Z54" s="79">
        <f t="shared" si="6"/>
        <v>0</v>
      </c>
      <c r="AA54" s="79">
        <f t="shared" si="3"/>
        <v>0</v>
      </c>
      <c r="AB54" s="79" t="str">
        <f t="shared" si="7"/>
        <v xml:space="preserve"> </v>
      </c>
      <c r="AC54" s="79" t="str">
        <f t="shared" si="8"/>
        <v xml:space="preserve"> </v>
      </c>
      <c r="AD54" s="79" t="str">
        <f t="shared" si="9"/>
        <v xml:space="preserve"> </v>
      </c>
      <c r="AE54" s="79" t="str">
        <f t="shared" si="10"/>
        <v xml:space="preserve"> </v>
      </c>
      <c r="AN54" s="64"/>
      <c r="AO54" s="64"/>
      <c r="AP54" s="64"/>
      <c r="AQ54" s="64"/>
      <c r="AR54" s="64"/>
      <c r="AS54" s="64"/>
    </row>
    <row r="55" spans="1:45" ht="15" customHeight="1">
      <c r="A55" s="12"/>
      <c r="B55" s="15" t="s">
        <v>8</v>
      </c>
      <c r="C55" s="59"/>
      <c r="D55" s="60"/>
      <c r="E55" s="61"/>
      <c r="F55" s="61"/>
      <c r="G55" s="25"/>
      <c r="H55" s="62"/>
      <c r="I55" s="63"/>
      <c r="J55" s="62"/>
      <c r="K55" s="63"/>
      <c r="L55" s="47"/>
      <c r="M55" s="61"/>
      <c r="N55" s="43"/>
      <c r="O55" s="61"/>
      <c r="P55" s="15"/>
      <c r="Q55" s="61"/>
      <c r="R55" s="25"/>
      <c r="S55" s="61"/>
      <c r="T55" s="15"/>
      <c r="U55" s="61"/>
      <c r="V55" s="67"/>
      <c r="W55" s="75"/>
      <c r="X55" s="79">
        <f t="shared" si="4"/>
        <v>0</v>
      </c>
      <c r="Y55" s="79">
        <f t="shared" si="5"/>
        <v>0</v>
      </c>
      <c r="Z55" s="79">
        <f t="shared" si="6"/>
        <v>0</v>
      </c>
      <c r="AA55" s="79">
        <f t="shared" si="3"/>
        <v>0</v>
      </c>
      <c r="AB55" s="79" t="str">
        <f t="shared" si="7"/>
        <v xml:space="preserve"> </v>
      </c>
      <c r="AC55" s="79" t="str">
        <f t="shared" si="8"/>
        <v xml:space="preserve"> </v>
      </c>
      <c r="AD55" s="79" t="str">
        <f t="shared" si="9"/>
        <v xml:space="preserve"> </v>
      </c>
      <c r="AE55" s="79" t="str">
        <f t="shared" si="10"/>
        <v xml:space="preserve"> </v>
      </c>
      <c r="AN55" s="64"/>
      <c r="AO55" s="64"/>
      <c r="AP55" s="64"/>
      <c r="AQ55" s="64"/>
      <c r="AR55" s="64"/>
      <c r="AS55" s="64"/>
    </row>
    <row r="56" spans="1:45" ht="15" customHeight="1">
      <c r="A56" s="12"/>
      <c r="B56" s="15" t="s">
        <v>9</v>
      </c>
      <c r="C56" s="59"/>
      <c r="D56" s="60"/>
      <c r="E56" s="61"/>
      <c r="F56" s="61"/>
      <c r="G56" s="25"/>
      <c r="H56" s="62"/>
      <c r="I56" s="63"/>
      <c r="J56" s="62"/>
      <c r="K56" s="63"/>
      <c r="L56" s="47"/>
      <c r="M56" s="61"/>
      <c r="N56" s="43"/>
      <c r="O56" s="61"/>
      <c r="P56" s="15"/>
      <c r="Q56" s="61"/>
      <c r="R56" s="25"/>
      <c r="S56" s="61"/>
      <c r="T56" s="15"/>
      <c r="U56" s="61"/>
      <c r="V56" s="67"/>
      <c r="W56" s="75"/>
      <c r="X56" s="79">
        <f t="shared" si="4"/>
        <v>0</v>
      </c>
      <c r="Y56" s="79">
        <f t="shared" si="5"/>
        <v>0</v>
      </c>
      <c r="Z56" s="79">
        <f t="shared" si="6"/>
        <v>0</v>
      </c>
      <c r="AA56" s="79">
        <f t="shared" si="3"/>
        <v>0</v>
      </c>
      <c r="AB56" s="79" t="str">
        <f t="shared" si="7"/>
        <v xml:space="preserve"> </v>
      </c>
      <c r="AC56" s="79" t="str">
        <f t="shared" si="8"/>
        <v xml:space="preserve"> </v>
      </c>
      <c r="AD56" s="79" t="str">
        <f t="shared" si="9"/>
        <v xml:space="preserve"> </v>
      </c>
      <c r="AE56" s="79" t="str">
        <f t="shared" si="10"/>
        <v xml:space="preserve"> </v>
      </c>
      <c r="AN56" s="64"/>
      <c r="AO56" s="64"/>
      <c r="AP56" s="64"/>
      <c r="AQ56" s="64"/>
      <c r="AR56" s="64"/>
      <c r="AS56" s="64"/>
    </row>
    <row r="57" spans="1:45" ht="15" customHeight="1">
      <c r="A57" s="12"/>
      <c r="B57" s="15" t="s">
        <v>10</v>
      </c>
      <c r="C57" s="59"/>
      <c r="D57" s="60"/>
      <c r="E57" s="61"/>
      <c r="F57" s="61"/>
      <c r="G57" s="25"/>
      <c r="H57" s="62"/>
      <c r="I57" s="63"/>
      <c r="J57" s="62"/>
      <c r="K57" s="63"/>
      <c r="L57" s="47"/>
      <c r="M57" s="61"/>
      <c r="N57" s="43"/>
      <c r="O57" s="61"/>
      <c r="P57" s="15"/>
      <c r="Q57" s="61"/>
      <c r="R57" s="25"/>
      <c r="S57" s="61"/>
      <c r="T57" s="15"/>
      <c r="U57" s="61"/>
      <c r="V57" s="67"/>
      <c r="W57" s="75"/>
      <c r="X57" s="79">
        <f t="shared" si="4"/>
        <v>0</v>
      </c>
      <c r="Y57" s="79">
        <f t="shared" si="5"/>
        <v>0</v>
      </c>
      <c r="Z57" s="79">
        <f t="shared" si="6"/>
        <v>0</v>
      </c>
      <c r="AA57" s="79">
        <f t="shared" si="3"/>
        <v>0</v>
      </c>
      <c r="AB57" s="79" t="str">
        <f t="shared" si="7"/>
        <v xml:space="preserve"> </v>
      </c>
      <c r="AC57" s="79" t="str">
        <f t="shared" si="8"/>
        <v xml:space="preserve"> </v>
      </c>
      <c r="AD57" s="79" t="str">
        <f t="shared" si="9"/>
        <v xml:space="preserve"> </v>
      </c>
      <c r="AE57" s="79" t="str">
        <f t="shared" si="10"/>
        <v xml:space="preserve"> </v>
      </c>
      <c r="AN57" s="64"/>
      <c r="AO57" s="64"/>
      <c r="AP57" s="64"/>
      <c r="AQ57" s="64"/>
      <c r="AR57" s="64"/>
      <c r="AS57" s="64"/>
    </row>
    <row r="58" spans="1:45" ht="15" customHeight="1">
      <c r="A58" s="12"/>
      <c r="B58" s="15" t="s">
        <v>11</v>
      </c>
      <c r="C58" s="59"/>
      <c r="D58" s="60"/>
      <c r="E58" s="61"/>
      <c r="F58" s="61"/>
      <c r="G58" s="25"/>
      <c r="H58" s="62"/>
      <c r="I58" s="63"/>
      <c r="J58" s="62"/>
      <c r="K58" s="63"/>
      <c r="L58" s="47"/>
      <c r="M58" s="61"/>
      <c r="N58" s="43"/>
      <c r="O58" s="61"/>
      <c r="P58" s="15"/>
      <c r="Q58" s="61"/>
      <c r="R58" s="25"/>
      <c r="S58" s="61"/>
      <c r="T58" s="15"/>
      <c r="U58" s="61"/>
      <c r="V58" s="67"/>
      <c r="W58" s="75"/>
      <c r="X58" s="79">
        <f t="shared" si="4"/>
        <v>0</v>
      </c>
      <c r="Y58" s="79">
        <f t="shared" si="5"/>
        <v>0</v>
      </c>
      <c r="Z58" s="79">
        <f t="shared" si="6"/>
        <v>0</v>
      </c>
      <c r="AA58" s="79">
        <f t="shared" si="3"/>
        <v>0</v>
      </c>
      <c r="AB58" s="79" t="str">
        <f t="shared" si="7"/>
        <v xml:space="preserve"> </v>
      </c>
      <c r="AC58" s="79" t="str">
        <f t="shared" si="8"/>
        <v xml:space="preserve"> </v>
      </c>
      <c r="AD58" s="79" t="str">
        <f t="shared" si="9"/>
        <v xml:space="preserve"> </v>
      </c>
      <c r="AE58" s="79" t="str">
        <f t="shared" si="10"/>
        <v xml:space="preserve"> </v>
      </c>
      <c r="AN58" s="64"/>
      <c r="AO58" s="64"/>
      <c r="AP58" s="64"/>
      <c r="AQ58" s="64"/>
      <c r="AR58" s="64"/>
      <c r="AS58" s="64"/>
    </row>
    <row r="59" spans="1:45" ht="15" customHeight="1">
      <c r="A59" s="12"/>
      <c r="B59" s="15" t="s">
        <v>12</v>
      </c>
      <c r="C59" s="59"/>
      <c r="D59" s="60"/>
      <c r="E59" s="61"/>
      <c r="F59" s="61"/>
      <c r="G59" s="25"/>
      <c r="H59" s="62"/>
      <c r="I59" s="63"/>
      <c r="J59" s="62"/>
      <c r="K59" s="63"/>
      <c r="L59" s="47"/>
      <c r="M59" s="61"/>
      <c r="N59" s="43"/>
      <c r="O59" s="61"/>
      <c r="P59" s="15"/>
      <c r="Q59" s="61"/>
      <c r="R59" s="25"/>
      <c r="S59" s="61"/>
      <c r="T59" s="15"/>
      <c r="U59" s="61"/>
      <c r="V59" s="67"/>
      <c r="W59" s="75"/>
      <c r="X59" s="79">
        <f t="shared" si="4"/>
        <v>0</v>
      </c>
      <c r="Y59" s="79">
        <f t="shared" si="5"/>
        <v>0</v>
      </c>
      <c r="Z59" s="79">
        <f t="shared" si="6"/>
        <v>0</v>
      </c>
      <c r="AA59" s="79">
        <f t="shared" si="3"/>
        <v>0</v>
      </c>
      <c r="AB59" s="79" t="str">
        <f t="shared" si="7"/>
        <v xml:space="preserve"> </v>
      </c>
      <c r="AC59" s="79" t="str">
        <f t="shared" si="8"/>
        <v xml:space="preserve"> </v>
      </c>
      <c r="AD59" s="79" t="str">
        <f t="shared" si="9"/>
        <v xml:space="preserve"> </v>
      </c>
      <c r="AE59" s="79" t="str">
        <f t="shared" si="10"/>
        <v xml:space="preserve"> </v>
      </c>
      <c r="AN59" s="64"/>
      <c r="AO59" s="64"/>
      <c r="AP59" s="64"/>
      <c r="AQ59" s="64"/>
      <c r="AR59" s="64"/>
      <c r="AS59" s="64"/>
    </row>
    <row r="60" spans="1:45" ht="15" customHeight="1">
      <c r="A60" s="12"/>
      <c r="B60" s="15" t="s">
        <v>13</v>
      </c>
      <c r="C60" s="59"/>
      <c r="D60" s="60"/>
      <c r="E60" s="61"/>
      <c r="F60" s="61"/>
      <c r="G60" s="25"/>
      <c r="H60" s="62"/>
      <c r="I60" s="63"/>
      <c r="J60" s="62"/>
      <c r="K60" s="63"/>
      <c r="L60" s="47"/>
      <c r="M60" s="61"/>
      <c r="N60" s="43"/>
      <c r="O60" s="61"/>
      <c r="P60" s="15"/>
      <c r="Q60" s="61"/>
      <c r="R60" s="25"/>
      <c r="S60" s="61"/>
      <c r="T60" s="15"/>
      <c r="U60" s="61"/>
      <c r="V60" s="67"/>
      <c r="W60" s="75"/>
      <c r="X60" s="79">
        <f t="shared" si="4"/>
        <v>0</v>
      </c>
      <c r="Y60" s="79">
        <f t="shared" si="5"/>
        <v>0</v>
      </c>
      <c r="Z60" s="79">
        <f t="shared" si="6"/>
        <v>0</v>
      </c>
      <c r="AA60" s="79">
        <f t="shared" si="3"/>
        <v>0</v>
      </c>
      <c r="AB60" s="79" t="str">
        <f t="shared" si="7"/>
        <v xml:space="preserve"> </v>
      </c>
      <c r="AC60" s="79" t="str">
        <f t="shared" si="8"/>
        <v xml:space="preserve"> </v>
      </c>
      <c r="AD60" s="79" t="str">
        <f t="shared" si="9"/>
        <v xml:space="preserve"> </v>
      </c>
      <c r="AE60" s="79" t="str">
        <f t="shared" si="10"/>
        <v xml:space="preserve"> </v>
      </c>
      <c r="AN60" s="64"/>
      <c r="AO60" s="64"/>
      <c r="AP60" s="64"/>
      <c r="AQ60" s="64"/>
      <c r="AR60" s="64"/>
      <c r="AS60" s="64"/>
    </row>
    <row r="61" spans="1:45" ht="15" customHeight="1">
      <c r="A61" s="12"/>
      <c r="B61" s="15" t="s">
        <v>14</v>
      </c>
      <c r="C61" s="59"/>
      <c r="D61" s="60"/>
      <c r="E61" s="61"/>
      <c r="F61" s="61"/>
      <c r="G61" s="25"/>
      <c r="H61" s="62"/>
      <c r="I61" s="63"/>
      <c r="J61" s="62"/>
      <c r="K61" s="63"/>
      <c r="L61" s="47"/>
      <c r="M61" s="61"/>
      <c r="N61" s="43"/>
      <c r="O61" s="61"/>
      <c r="P61" s="15"/>
      <c r="Q61" s="61"/>
      <c r="R61" s="25"/>
      <c r="S61" s="61"/>
      <c r="T61" s="15"/>
      <c r="U61" s="61"/>
      <c r="V61" s="67"/>
      <c r="W61" s="75"/>
      <c r="X61" s="79">
        <f t="shared" si="4"/>
        <v>0</v>
      </c>
      <c r="Y61" s="79">
        <f t="shared" si="5"/>
        <v>0</v>
      </c>
      <c r="Z61" s="79">
        <f t="shared" si="6"/>
        <v>0</v>
      </c>
      <c r="AA61" s="79">
        <f t="shared" si="3"/>
        <v>0</v>
      </c>
      <c r="AB61" s="79" t="str">
        <f t="shared" si="7"/>
        <v xml:space="preserve"> </v>
      </c>
      <c r="AC61" s="79" t="str">
        <f t="shared" si="8"/>
        <v xml:space="preserve"> </v>
      </c>
      <c r="AD61" s="79" t="str">
        <f t="shared" si="9"/>
        <v xml:space="preserve"> </v>
      </c>
      <c r="AE61" s="79" t="str">
        <f t="shared" si="10"/>
        <v xml:space="preserve"> </v>
      </c>
      <c r="AN61" s="64"/>
      <c r="AO61" s="64"/>
      <c r="AP61" s="64"/>
      <c r="AQ61" s="64"/>
      <c r="AR61" s="64"/>
      <c r="AS61" s="64"/>
    </row>
    <row r="62" spans="1:45" ht="15" customHeight="1">
      <c r="A62" s="12"/>
      <c r="B62" s="15" t="s">
        <v>15</v>
      </c>
      <c r="C62" s="59"/>
      <c r="D62" s="60"/>
      <c r="E62" s="61"/>
      <c r="F62" s="61"/>
      <c r="G62" s="25"/>
      <c r="H62" s="62"/>
      <c r="I62" s="63"/>
      <c r="J62" s="62"/>
      <c r="K62" s="63"/>
      <c r="L62" s="47"/>
      <c r="M62" s="61"/>
      <c r="N62" s="43"/>
      <c r="O62" s="61"/>
      <c r="P62" s="15"/>
      <c r="Q62" s="61"/>
      <c r="R62" s="25"/>
      <c r="S62" s="61"/>
      <c r="T62" s="15"/>
      <c r="U62" s="61"/>
      <c r="V62" s="67"/>
      <c r="W62" s="75"/>
      <c r="X62" s="79">
        <f t="shared" si="4"/>
        <v>0</v>
      </c>
      <c r="Y62" s="79">
        <f t="shared" si="5"/>
        <v>0</v>
      </c>
      <c r="Z62" s="79">
        <f t="shared" si="6"/>
        <v>0</v>
      </c>
      <c r="AA62" s="79">
        <f t="shared" si="3"/>
        <v>0</v>
      </c>
      <c r="AB62" s="79" t="str">
        <f t="shared" si="7"/>
        <v xml:space="preserve"> </v>
      </c>
      <c r="AC62" s="79" t="str">
        <f t="shared" si="8"/>
        <v xml:space="preserve"> </v>
      </c>
      <c r="AD62" s="79" t="str">
        <f t="shared" si="9"/>
        <v xml:space="preserve"> </v>
      </c>
      <c r="AE62" s="79" t="str">
        <f t="shared" si="10"/>
        <v xml:space="preserve"> </v>
      </c>
      <c r="AN62" s="64"/>
      <c r="AO62" s="64"/>
      <c r="AP62" s="64"/>
      <c r="AQ62" s="64"/>
      <c r="AR62" s="64"/>
      <c r="AS62" s="64"/>
    </row>
    <row r="63" spans="1:45" ht="15" customHeight="1">
      <c r="A63" s="12"/>
      <c r="B63" s="15" t="s">
        <v>16</v>
      </c>
      <c r="C63" s="59"/>
      <c r="D63" s="60"/>
      <c r="E63" s="61"/>
      <c r="F63" s="61"/>
      <c r="G63" s="25"/>
      <c r="H63" s="62"/>
      <c r="I63" s="63"/>
      <c r="J63" s="62"/>
      <c r="K63" s="63"/>
      <c r="L63" s="47"/>
      <c r="M63" s="61"/>
      <c r="N63" s="43"/>
      <c r="O63" s="61"/>
      <c r="P63" s="15"/>
      <c r="Q63" s="61"/>
      <c r="R63" s="25"/>
      <c r="S63" s="61"/>
      <c r="T63" s="15"/>
      <c r="U63" s="61"/>
      <c r="V63" s="67"/>
      <c r="W63" s="75"/>
      <c r="X63" s="79">
        <f t="shared" si="4"/>
        <v>0</v>
      </c>
      <c r="Y63" s="79">
        <f t="shared" si="5"/>
        <v>0</v>
      </c>
      <c r="Z63" s="79">
        <f t="shared" si="6"/>
        <v>0</v>
      </c>
      <c r="AA63" s="79">
        <f t="shared" si="3"/>
        <v>0</v>
      </c>
      <c r="AB63" s="79" t="str">
        <f t="shared" si="7"/>
        <v xml:space="preserve"> </v>
      </c>
      <c r="AC63" s="79" t="str">
        <f t="shared" si="8"/>
        <v xml:space="preserve"> </v>
      </c>
      <c r="AD63" s="79" t="str">
        <f t="shared" si="9"/>
        <v xml:space="preserve"> </v>
      </c>
      <c r="AE63" s="79" t="str">
        <f t="shared" si="10"/>
        <v xml:space="preserve"> </v>
      </c>
      <c r="AN63" s="64"/>
      <c r="AO63" s="64"/>
      <c r="AP63" s="64"/>
      <c r="AQ63" s="64"/>
      <c r="AR63" s="64"/>
      <c r="AS63" s="64"/>
    </row>
    <row r="64" spans="1:45" ht="15" customHeight="1">
      <c r="A64" s="12"/>
      <c r="B64" s="15" t="s">
        <v>17</v>
      </c>
      <c r="C64" s="59"/>
      <c r="D64" s="60"/>
      <c r="E64" s="61"/>
      <c r="F64" s="61"/>
      <c r="G64" s="25"/>
      <c r="H64" s="62"/>
      <c r="I64" s="63"/>
      <c r="J64" s="62"/>
      <c r="K64" s="63"/>
      <c r="L64" s="47"/>
      <c r="M64" s="61"/>
      <c r="N64" s="43"/>
      <c r="O64" s="61"/>
      <c r="P64" s="15"/>
      <c r="Q64" s="61"/>
      <c r="R64" s="25"/>
      <c r="S64" s="61"/>
      <c r="T64" s="15"/>
      <c r="U64" s="61"/>
      <c r="V64" s="67"/>
      <c r="W64" s="75"/>
      <c r="X64" s="79">
        <f t="shared" si="4"/>
        <v>0</v>
      </c>
      <c r="Y64" s="79">
        <f t="shared" si="5"/>
        <v>0</v>
      </c>
      <c r="Z64" s="79">
        <f t="shared" si="6"/>
        <v>0</v>
      </c>
      <c r="AA64" s="79">
        <f t="shared" si="3"/>
        <v>0</v>
      </c>
      <c r="AB64" s="79" t="str">
        <f t="shared" si="7"/>
        <v xml:space="preserve"> </v>
      </c>
      <c r="AC64" s="79" t="str">
        <f t="shared" si="8"/>
        <v xml:space="preserve"> </v>
      </c>
      <c r="AD64" s="79" t="str">
        <f t="shared" si="9"/>
        <v xml:space="preserve"> </v>
      </c>
      <c r="AE64" s="79" t="str">
        <f t="shared" si="10"/>
        <v xml:space="preserve"> </v>
      </c>
      <c r="AN64" s="64"/>
      <c r="AO64" s="64"/>
      <c r="AP64" s="64"/>
      <c r="AQ64" s="64"/>
      <c r="AR64" s="64"/>
      <c r="AS64" s="64"/>
    </row>
    <row r="65" spans="1:45" ht="15" customHeight="1">
      <c r="A65" s="12"/>
      <c r="B65" s="15" t="s">
        <v>18</v>
      </c>
      <c r="C65" s="59"/>
      <c r="D65" s="60"/>
      <c r="E65" s="61"/>
      <c r="F65" s="61"/>
      <c r="G65" s="25"/>
      <c r="H65" s="62"/>
      <c r="I65" s="63"/>
      <c r="J65" s="62"/>
      <c r="K65" s="63"/>
      <c r="L65" s="47"/>
      <c r="M65" s="61"/>
      <c r="N65" s="43"/>
      <c r="O65" s="61"/>
      <c r="P65" s="15"/>
      <c r="Q65" s="61"/>
      <c r="R65" s="25"/>
      <c r="S65" s="61"/>
      <c r="T65" s="15"/>
      <c r="U65" s="61"/>
      <c r="V65" s="67"/>
      <c r="W65" s="75"/>
      <c r="X65" s="79">
        <f t="shared" si="4"/>
        <v>0</v>
      </c>
      <c r="Y65" s="79">
        <f t="shared" si="5"/>
        <v>0</v>
      </c>
      <c r="Z65" s="79">
        <f t="shared" si="6"/>
        <v>0</v>
      </c>
      <c r="AA65" s="79">
        <f t="shared" si="3"/>
        <v>0</v>
      </c>
      <c r="AB65" s="79" t="str">
        <f t="shared" si="7"/>
        <v xml:space="preserve"> </v>
      </c>
      <c r="AC65" s="79" t="str">
        <f t="shared" si="8"/>
        <v xml:space="preserve"> </v>
      </c>
      <c r="AD65" s="79" t="str">
        <f t="shared" si="9"/>
        <v xml:space="preserve"> </v>
      </c>
      <c r="AE65" s="79" t="str">
        <f t="shared" si="10"/>
        <v xml:space="preserve"> </v>
      </c>
      <c r="AN65" s="64"/>
      <c r="AO65" s="64"/>
      <c r="AP65" s="64"/>
      <c r="AQ65" s="64"/>
      <c r="AR65" s="64"/>
      <c r="AS65" s="64"/>
    </row>
    <row r="66" spans="1:45" ht="15" customHeight="1">
      <c r="A66" s="12"/>
      <c r="B66" s="15" t="s">
        <v>19</v>
      </c>
      <c r="C66" s="59"/>
      <c r="D66" s="60"/>
      <c r="E66" s="61"/>
      <c r="F66" s="61"/>
      <c r="G66" s="25"/>
      <c r="H66" s="62"/>
      <c r="I66" s="63"/>
      <c r="J66" s="62"/>
      <c r="K66" s="63"/>
      <c r="L66" s="47"/>
      <c r="M66" s="61"/>
      <c r="N66" s="43"/>
      <c r="O66" s="61"/>
      <c r="P66" s="15"/>
      <c r="Q66" s="61"/>
      <c r="R66" s="25"/>
      <c r="S66" s="61"/>
      <c r="T66" s="15"/>
      <c r="U66" s="61"/>
      <c r="V66" s="67"/>
      <c r="W66" s="75"/>
      <c r="X66" s="79">
        <f t="shared" si="4"/>
        <v>0</v>
      </c>
      <c r="Y66" s="79">
        <f t="shared" si="5"/>
        <v>0</v>
      </c>
      <c r="Z66" s="79">
        <f t="shared" si="6"/>
        <v>0</v>
      </c>
      <c r="AA66" s="79">
        <f t="shared" si="3"/>
        <v>0</v>
      </c>
      <c r="AB66" s="79" t="str">
        <f t="shared" si="7"/>
        <v xml:space="preserve"> </v>
      </c>
      <c r="AC66" s="79" t="str">
        <f t="shared" si="8"/>
        <v xml:space="preserve"> </v>
      </c>
      <c r="AD66" s="79" t="str">
        <f t="shared" si="9"/>
        <v xml:space="preserve"> </v>
      </c>
      <c r="AE66" s="79" t="str">
        <f t="shared" si="10"/>
        <v xml:space="preserve"> </v>
      </c>
      <c r="AN66" s="64"/>
      <c r="AO66" s="64"/>
      <c r="AP66" s="64"/>
      <c r="AQ66" s="64"/>
      <c r="AR66" s="64"/>
      <c r="AS66" s="64"/>
    </row>
    <row r="67" spans="1:45" ht="15" customHeight="1">
      <c r="A67" s="12"/>
      <c r="B67" s="15" t="s">
        <v>20</v>
      </c>
      <c r="C67" s="59"/>
      <c r="D67" s="60"/>
      <c r="E67" s="61"/>
      <c r="F67" s="61"/>
      <c r="G67" s="25"/>
      <c r="H67" s="62"/>
      <c r="I67" s="63"/>
      <c r="J67" s="62"/>
      <c r="K67" s="63"/>
      <c r="L67" s="47"/>
      <c r="M67" s="61"/>
      <c r="N67" s="43"/>
      <c r="O67" s="61"/>
      <c r="P67" s="15"/>
      <c r="Q67" s="61"/>
      <c r="R67" s="25"/>
      <c r="S67" s="61"/>
      <c r="T67" s="15"/>
      <c r="U67" s="61"/>
      <c r="V67" s="67"/>
      <c r="W67" s="75"/>
      <c r="X67" s="79">
        <f t="shared" si="4"/>
        <v>0</v>
      </c>
      <c r="Y67" s="79">
        <f t="shared" si="5"/>
        <v>0</v>
      </c>
      <c r="Z67" s="79">
        <f t="shared" si="6"/>
        <v>0</v>
      </c>
      <c r="AA67" s="79">
        <f t="shared" si="3"/>
        <v>0</v>
      </c>
      <c r="AB67" s="79" t="str">
        <f t="shared" si="7"/>
        <v xml:space="preserve"> </v>
      </c>
      <c r="AC67" s="79" t="str">
        <f t="shared" si="8"/>
        <v xml:space="preserve"> </v>
      </c>
      <c r="AD67" s="79" t="str">
        <f t="shared" si="9"/>
        <v xml:space="preserve"> </v>
      </c>
      <c r="AE67" s="79" t="str">
        <f t="shared" si="10"/>
        <v xml:space="preserve"> </v>
      </c>
      <c r="AN67" s="64"/>
      <c r="AO67" s="64"/>
      <c r="AP67" s="64"/>
      <c r="AQ67" s="64"/>
      <c r="AR67" s="64"/>
      <c r="AS67" s="64"/>
    </row>
    <row r="68" spans="1:45" ht="15" customHeight="1">
      <c r="A68" s="12"/>
      <c r="B68" s="15" t="s">
        <v>21</v>
      </c>
      <c r="C68" s="59"/>
      <c r="D68" s="60"/>
      <c r="E68" s="61"/>
      <c r="F68" s="61"/>
      <c r="G68" s="25"/>
      <c r="H68" s="62"/>
      <c r="I68" s="63"/>
      <c r="J68" s="62"/>
      <c r="K68" s="63"/>
      <c r="L68" s="47"/>
      <c r="M68" s="61"/>
      <c r="N68" s="43"/>
      <c r="O68" s="61"/>
      <c r="P68" s="15"/>
      <c r="Q68" s="61"/>
      <c r="R68" s="25"/>
      <c r="S68" s="61"/>
      <c r="T68" s="15"/>
      <c r="U68" s="61"/>
      <c r="V68" s="67"/>
      <c r="W68" s="75"/>
      <c r="X68" s="79">
        <f t="shared" si="4"/>
        <v>0</v>
      </c>
      <c r="Y68" s="79">
        <f t="shared" si="5"/>
        <v>0</v>
      </c>
      <c r="Z68" s="79">
        <f t="shared" si="6"/>
        <v>0</v>
      </c>
      <c r="AA68" s="79">
        <f t="shared" si="3"/>
        <v>0</v>
      </c>
      <c r="AB68" s="79" t="str">
        <f t="shared" si="7"/>
        <v xml:space="preserve"> </v>
      </c>
      <c r="AC68" s="79" t="str">
        <f t="shared" si="8"/>
        <v xml:space="preserve"> </v>
      </c>
      <c r="AD68" s="79" t="str">
        <f t="shared" si="9"/>
        <v xml:space="preserve"> </v>
      </c>
      <c r="AE68" s="79" t="str">
        <f t="shared" si="10"/>
        <v xml:space="preserve"> </v>
      </c>
      <c r="AN68" s="64"/>
      <c r="AO68" s="64"/>
      <c r="AP68" s="64"/>
      <c r="AQ68" s="64"/>
      <c r="AR68" s="64"/>
      <c r="AS68" s="64"/>
    </row>
    <row r="69" spans="1:45" ht="15" customHeight="1">
      <c r="A69" s="12"/>
      <c r="B69" s="15" t="s">
        <v>22</v>
      </c>
      <c r="C69" s="59"/>
      <c r="D69" s="60"/>
      <c r="E69" s="61"/>
      <c r="F69" s="61"/>
      <c r="G69" s="25"/>
      <c r="H69" s="62"/>
      <c r="I69" s="63"/>
      <c r="J69" s="62"/>
      <c r="K69" s="63"/>
      <c r="L69" s="47"/>
      <c r="M69" s="61"/>
      <c r="N69" s="43"/>
      <c r="O69" s="61"/>
      <c r="P69" s="15"/>
      <c r="Q69" s="61"/>
      <c r="R69" s="25"/>
      <c r="S69" s="61"/>
      <c r="T69" s="15"/>
      <c r="U69" s="61"/>
      <c r="V69" s="67"/>
      <c r="W69" s="75"/>
      <c r="X69" s="79">
        <f t="shared" si="4"/>
        <v>0</v>
      </c>
      <c r="Y69" s="79">
        <f t="shared" si="5"/>
        <v>0</v>
      </c>
      <c r="Z69" s="79">
        <f t="shared" si="6"/>
        <v>0</v>
      </c>
      <c r="AA69" s="79">
        <f t="shared" si="3"/>
        <v>0</v>
      </c>
      <c r="AB69" s="79" t="str">
        <f t="shared" si="7"/>
        <v xml:space="preserve"> </v>
      </c>
      <c r="AC69" s="79" t="str">
        <f t="shared" si="8"/>
        <v xml:space="preserve"> </v>
      </c>
      <c r="AD69" s="79" t="str">
        <f t="shared" si="9"/>
        <v xml:space="preserve"> </v>
      </c>
      <c r="AE69" s="79" t="str">
        <f t="shared" si="10"/>
        <v xml:space="preserve"> </v>
      </c>
      <c r="AN69" s="64"/>
      <c r="AO69" s="64"/>
      <c r="AP69" s="64"/>
      <c r="AQ69" s="64"/>
      <c r="AR69" s="64"/>
      <c r="AS69" s="64"/>
    </row>
    <row r="70" spans="1:45" ht="15" customHeight="1">
      <c r="A70" s="12"/>
      <c r="B70" s="15" t="s">
        <v>23</v>
      </c>
      <c r="C70" s="59"/>
      <c r="D70" s="60"/>
      <c r="E70" s="61"/>
      <c r="F70" s="61"/>
      <c r="G70" s="25"/>
      <c r="H70" s="62"/>
      <c r="I70" s="63"/>
      <c r="J70" s="62"/>
      <c r="K70" s="63"/>
      <c r="L70" s="47"/>
      <c r="M70" s="61"/>
      <c r="N70" s="43"/>
      <c r="O70" s="61"/>
      <c r="P70" s="15"/>
      <c r="Q70" s="61"/>
      <c r="R70" s="25"/>
      <c r="S70" s="61"/>
      <c r="T70" s="15"/>
      <c r="U70" s="61"/>
      <c r="V70" s="67"/>
      <c r="W70" s="75"/>
      <c r="X70" s="79">
        <f t="shared" si="4"/>
        <v>0</v>
      </c>
      <c r="Y70" s="79">
        <f t="shared" si="5"/>
        <v>0</v>
      </c>
      <c r="Z70" s="79">
        <f t="shared" si="6"/>
        <v>0</v>
      </c>
      <c r="AA70" s="79">
        <f t="shared" si="3"/>
        <v>0</v>
      </c>
      <c r="AB70" s="79" t="str">
        <f t="shared" si="7"/>
        <v xml:space="preserve"> </v>
      </c>
      <c r="AC70" s="79" t="str">
        <f t="shared" si="8"/>
        <v xml:space="preserve"> </v>
      </c>
      <c r="AD70" s="79" t="str">
        <f t="shared" si="9"/>
        <v xml:space="preserve"> </v>
      </c>
      <c r="AE70" s="79" t="str">
        <f t="shared" si="10"/>
        <v xml:space="preserve"> </v>
      </c>
      <c r="AN70" s="64"/>
      <c r="AO70" s="64"/>
      <c r="AP70" s="64"/>
      <c r="AQ70" s="64"/>
      <c r="AR70" s="64"/>
      <c r="AS70" s="64"/>
    </row>
    <row r="71" spans="1:45" ht="15" customHeight="1">
      <c r="A71" s="12"/>
      <c r="B71" s="15" t="s">
        <v>24</v>
      </c>
      <c r="C71" s="59"/>
      <c r="D71" s="60"/>
      <c r="E71" s="61"/>
      <c r="F71" s="61"/>
      <c r="G71" s="25"/>
      <c r="H71" s="62"/>
      <c r="I71" s="63"/>
      <c r="J71" s="62"/>
      <c r="K71" s="63"/>
      <c r="L71" s="47"/>
      <c r="M71" s="61"/>
      <c r="N71" s="43"/>
      <c r="O71" s="61"/>
      <c r="P71" s="15"/>
      <c r="Q71" s="61"/>
      <c r="R71" s="25"/>
      <c r="S71" s="61"/>
      <c r="T71" s="15"/>
      <c r="U71" s="61"/>
      <c r="V71" s="67"/>
      <c r="W71" s="75"/>
      <c r="X71" s="79">
        <f t="shared" si="4"/>
        <v>0</v>
      </c>
      <c r="Y71" s="79">
        <f t="shared" si="5"/>
        <v>0</v>
      </c>
      <c r="Z71" s="79">
        <f t="shared" si="6"/>
        <v>0</v>
      </c>
      <c r="AA71" s="79">
        <f t="shared" si="3"/>
        <v>0</v>
      </c>
      <c r="AB71" s="79" t="str">
        <f t="shared" si="7"/>
        <v xml:space="preserve"> </v>
      </c>
      <c r="AC71" s="79" t="str">
        <f t="shared" si="8"/>
        <v xml:space="preserve"> </v>
      </c>
      <c r="AD71" s="79" t="str">
        <f t="shared" si="9"/>
        <v xml:space="preserve"> </v>
      </c>
      <c r="AE71" s="79" t="str">
        <f t="shared" si="10"/>
        <v xml:space="preserve"> </v>
      </c>
      <c r="AN71" s="64"/>
      <c r="AO71" s="64"/>
      <c r="AP71" s="64"/>
      <c r="AQ71" s="64"/>
      <c r="AR71" s="64"/>
      <c r="AS71" s="64"/>
    </row>
    <row r="72" spans="1:45" ht="15" customHeight="1">
      <c r="A72" s="12"/>
      <c r="B72" s="15" t="s">
        <v>25</v>
      </c>
      <c r="C72" s="59"/>
      <c r="D72" s="60"/>
      <c r="E72" s="61"/>
      <c r="F72" s="61"/>
      <c r="G72" s="25"/>
      <c r="H72" s="62"/>
      <c r="I72" s="63"/>
      <c r="J72" s="62"/>
      <c r="K72" s="63"/>
      <c r="L72" s="47"/>
      <c r="M72" s="61"/>
      <c r="N72" s="43"/>
      <c r="O72" s="61"/>
      <c r="P72" s="15"/>
      <c r="Q72" s="61"/>
      <c r="R72" s="25"/>
      <c r="S72" s="61"/>
      <c r="T72" s="15"/>
      <c r="U72" s="61"/>
      <c r="V72" s="67"/>
      <c r="W72" s="75"/>
      <c r="X72" s="79">
        <f t="shared" si="4"/>
        <v>0</v>
      </c>
      <c r="Y72" s="79">
        <f t="shared" si="5"/>
        <v>0</v>
      </c>
      <c r="Z72" s="79">
        <f t="shared" si="6"/>
        <v>0</v>
      </c>
      <c r="AA72" s="79">
        <f t="shared" si="3"/>
        <v>0</v>
      </c>
      <c r="AB72" s="79" t="str">
        <f t="shared" si="7"/>
        <v xml:space="preserve"> </v>
      </c>
      <c r="AC72" s="79" t="str">
        <f t="shared" si="8"/>
        <v xml:space="preserve"> </v>
      </c>
      <c r="AD72" s="79" t="str">
        <f t="shared" si="9"/>
        <v xml:space="preserve"> </v>
      </c>
      <c r="AE72" s="79" t="str">
        <f t="shared" si="10"/>
        <v xml:space="preserve"> </v>
      </c>
      <c r="AN72" s="64"/>
      <c r="AO72" s="64"/>
      <c r="AP72" s="64"/>
      <c r="AQ72" s="64"/>
      <c r="AR72" s="64"/>
      <c r="AS72" s="64"/>
    </row>
    <row r="73" spans="1:45" ht="15" customHeight="1">
      <c r="A73" s="12"/>
      <c r="B73" s="15" t="s">
        <v>26</v>
      </c>
      <c r="C73" s="59"/>
      <c r="D73" s="60"/>
      <c r="E73" s="61"/>
      <c r="F73" s="61"/>
      <c r="G73" s="25"/>
      <c r="H73" s="62"/>
      <c r="I73" s="63"/>
      <c r="J73" s="62"/>
      <c r="K73" s="63"/>
      <c r="L73" s="47"/>
      <c r="M73" s="61"/>
      <c r="N73" s="43"/>
      <c r="O73" s="61"/>
      <c r="P73" s="15"/>
      <c r="Q73" s="61"/>
      <c r="R73" s="25"/>
      <c r="S73" s="61"/>
      <c r="T73" s="15"/>
      <c r="U73" s="61"/>
      <c r="V73" s="67"/>
      <c r="W73" s="75"/>
      <c r="X73" s="79">
        <f t="shared" si="4"/>
        <v>0</v>
      </c>
      <c r="Y73" s="79">
        <f t="shared" si="5"/>
        <v>0</v>
      </c>
      <c r="Z73" s="79">
        <f t="shared" si="6"/>
        <v>0</v>
      </c>
      <c r="AA73" s="79">
        <f t="shared" si="3"/>
        <v>0</v>
      </c>
      <c r="AB73" s="79" t="str">
        <f t="shared" si="7"/>
        <v xml:space="preserve"> </v>
      </c>
      <c r="AC73" s="79" t="str">
        <f t="shared" si="8"/>
        <v xml:space="preserve"> </v>
      </c>
      <c r="AD73" s="79" t="str">
        <f t="shared" si="9"/>
        <v xml:space="preserve"> </v>
      </c>
      <c r="AE73" s="79" t="str">
        <f t="shared" si="10"/>
        <v xml:space="preserve"> </v>
      </c>
      <c r="AN73" s="64"/>
      <c r="AO73" s="64"/>
      <c r="AP73" s="64"/>
      <c r="AQ73" s="64"/>
      <c r="AR73" s="64"/>
      <c r="AS73" s="64"/>
    </row>
    <row r="74" spans="1:45" ht="15" customHeight="1">
      <c r="A74" s="12"/>
      <c r="B74" s="15" t="s">
        <v>27</v>
      </c>
      <c r="C74" s="59"/>
      <c r="D74" s="60"/>
      <c r="E74" s="61"/>
      <c r="F74" s="61"/>
      <c r="G74" s="25"/>
      <c r="H74" s="62"/>
      <c r="I74" s="63"/>
      <c r="J74" s="62"/>
      <c r="K74" s="63"/>
      <c r="L74" s="47"/>
      <c r="M74" s="61"/>
      <c r="N74" s="43"/>
      <c r="O74" s="61"/>
      <c r="P74" s="15"/>
      <c r="Q74" s="61"/>
      <c r="R74" s="25"/>
      <c r="S74" s="61"/>
      <c r="T74" s="15"/>
      <c r="U74" s="61"/>
      <c r="V74" s="67"/>
      <c r="W74" s="75"/>
      <c r="X74" s="79">
        <f t="shared" si="4"/>
        <v>0</v>
      </c>
      <c r="Y74" s="79">
        <f t="shared" si="5"/>
        <v>0</v>
      </c>
      <c r="Z74" s="79">
        <f t="shared" si="6"/>
        <v>0</v>
      </c>
      <c r="AA74" s="79">
        <f t="shared" si="3"/>
        <v>0</v>
      </c>
      <c r="AB74" s="79" t="str">
        <f t="shared" si="7"/>
        <v xml:space="preserve"> </v>
      </c>
      <c r="AC74" s="79" t="str">
        <f t="shared" si="8"/>
        <v xml:space="preserve"> </v>
      </c>
      <c r="AD74" s="79" t="str">
        <f t="shared" si="9"/>
        <v xml:space="preserve"> </v>
      </c>
      <c r="AE74" s="79" t="str">
        <f t="shared" si="10"/>
        <v xml:space="preserve"> </v>
      </c>
      <c r="AN74" s="64"/>
      <c r="AO74" s="64"/>
      <c r="AP74" s="64"/>
      <c r="AQ74" s="64"/>
      <c r="AR74" s="64"/>
      <c r="AS74" s="64"/>
    </row>
    <row r="75" spans="1:45" ht="15" customHeight="1">
      <c r="A75" s="12"/>
      <c r="B75" s="15" t="s">
        <v>28</v>
      </c>
      <c r="C75" s="59"/>
      <c r="D75" s="60"/>
      <c r="E75" s="61"/>
      <c r="F75" s="61"/>
      <c r="G75" s="25"/>
      <c r="H75" s="62"/>
      <c r="I75" s="63"/>
      <c r="J75" s="62"/>
      <c r="K75" s="63"/>
      <c r="L75" s="47"/>
      <c r="M75" s="61"/>
      <c r="N75" s="43"/>
      <c r="O75" s="61"/>
      <c r="P75" s="15"/>
      <c r="Q75" s="61"/>
      <c r="R75" s="25"/>
      <c r="S75" s="61"/>
      <c r="T75" s="15"/>
      <c r="U75" s="61"/>
      <c r="V75" s="67"/>
      <c r="W75" s="75"/>
      <c r="X75" s="79">
        <f t="shared" si="4"/>
        <v>0</v>
      </c>
      <c r="Y75" s="79">
        <f t="shared" si="5"/>
        <v>0</v>
      </c>
      <c r="Z75" s="79">
        <f t="shared" si="6"/>
        <v>0</v>
      </c>
      <c r="AA75" s="79">
        <f t="shared" si="3"/>
        <v>0</v>
      </c>
      <c r="AB75" s="79" t="str">
        <f t="shared" si="7"/>
        <v xml:space="preserve"> </v>
      </c>
      <c r="AC75" s="79" t="str">
        <f t="shared" si="8"/>
        <v xml:space="preserve"> </v>
      </c>
      <c r="AD75" s="79" t="str">
        <f t="shared" si="9"/>
        <v xml:space="preserve"> </v>
      </c>
      <c r="AE75" s="79" t="str">
        <f t="shared" si="10"/>
        <v xml:space="preserve"> </v>
      </c>
      <c r="AN75" s="64"/>
      <c r="AO75" s="64"/>
      <c r="AP75" s="64"/>
      <c r="AQ75" s="64"/>
      <c r="AR75" s="64"/>
      <c r="AS75" s="64"/>
    </row>
    <row r="76" spans="1:45" ht="15" customHeight="1">
      <c r="A76" s="12"/>
      <c r="B76" s="15" t="s">
        <v>29</v>
      </c>
      <c r="C76" s="59"/>
      <c r="D76" s="60"/>
      <c r="E76" s="61"/>
      <c r="F76" s="61"/>
      <c r="G76" s="25"/>
      <c r="H76" s="62"/>
      <c r="I76" s="63"/>
      <c r="J76" s="62"/>
      <c r="K76" s="63"/>
      <c r="L76" s="47"/>
      <c r="M76" s="61"/>
      <c r="N76" s="43"/>
      <c r="O76" s="61"/>
      <c r="P76" s="15"/>
      <c r="Q76" s="61"/>
      <c r="R76" s="25"/>
      <c r="S76" s="61"/>
      <c r="T76" s="15"/>
      <c r="U76" s="61"/>
      <c r="V76" s="67"/>
      <c r="W76" s="75"/>
      <c r="X76" s="79">
        <f t="shared" si="4"/>
        <v>0</v>
      </c>
      <c r="Y76" s="79">
        <f t="shared" si="5"/>
        <v>0</v>
      </c>
      <c r="Z76" s="79">
        <f t="shared" si="6"/>
        <v>0</v>
      </c>
      <c r="AA76" s="79">
        <f t="shared" si="3"/>
        <v>0</v>
      </c>
      <c r="AB76" s="79" t="str">
        <f t="shared" si="7"/>
        <v xml:space="preserve"> </v>
      </c>
      <c r="AC76" s="79" t="str">
        <f t="shared" si="8"/>
        <v xml:space="preserve"> </v>
      </c>
      <c r="AD76" s="79" t="str">
        <f t="shared" si="9"/>
        <v xml:space="preserve"> </v>
      </c>
      <c r="AE76" s="79" t="str">
        <f t="shared" si="10"/>
        <v xml:space="preserve"> </v>
      </c>
      <c r="AN76" s="64"/>
      <c r="AO76" s="64"/>
      <c r="AP76" s="64"/>
      <c r="AQ76" s="64"/>
      <c r="AR76" s="64"/>
      <c r="AS76" s="64"/>
    </row>
    <row r="77" spans="1:45" ht="15" customHeight="1">
      <c r="A77" s="12"/>
      <c r="B77" s="15" t="s">
        <v>30</v>
      </c>
      <c r="C77" s="59"/>
      <c r="D77" s="60"/>
      <c r="E77" s="61"/>
      <c r="F77" s="61"/>
      <c r="G77" s="25"/>
      <c r="H77" s="62"/>
      <c r="I77" s="63"/>
      <c r="J77" s="62"/>
      <c r="K77" s="63"/>
      <c r="L77" s="47"/>
      <c r="M77" s="61"/>
      <c r="N77" s="43"/>
      <c r="O77" s="61"/>
      <c r="P77" s="15"/>
      <c r="Q77" s="61"/>
      <c r="R77" s="25"/>
      <c r="S77" s="61"/>
      <c r="T77" s="15"/>
      <c r="U77" s="61"/>
      <c r="V77" s="67"/>
      <c r="W77" s="75"/>
      <c r="X77" s="79">
        <f t="shared" si="4"/>
        <v>0</v>
      </c>
      <c r="Y77" s="79">
        <f t="shared" si="5"/>
        <v>0</v>
      </c>
      <c r="Z77" s="79">
        <f t="shared" si="6"/>
        <v>0</v>
      </c>
      <c r="AA77" s="79">
        <f t="shared" si="3"/>
        <v>0</v>
      </c>
      <c r="AB77" s="79" t="str">
        <f t="shared" si="7"/>
        <v xml:space="preserve"> </v>
      </c>
      <c r="AC77" s="79" t="str">
        <f t="shared" si="8"/>
        <v xml:space="preserve"> </v>
      </c>
      <c r="AD77" s="79" t="str">
        <f t="shared" si="9"/>
        <v xml:space="preserve"> </v>
      </c>
      <c r="AE77" s="79" t="str">
        <f t="shared" si="10"/>
        <v xml:space="preserve"> </v>
      </c>
      <c r="AN77" s="64"/>
      <c r="AO77" s="64"/>
      <c r="AP77" s="64"/>
      <c r="AQ77" s="64"/>
      <c r="AR77" s="64"/>
      <c r="AS77" s="64"/>
    </row>
    <row r="78" spans="1:45" ht="15" customHeight="1">
      <c r="A78" s="12"/>
      <c r="B78" s="15" t="s">
        <v>31</v>
      </c>
      <c r="C78" s="59"/>
      <c r="D78" s="60"/>
      <c r="E78" s="61"/>
      <c r="F78" s="61"/>
      <c r="G78" s="25"/>
      <c r="H78" s="62"/>
      <c r="I78" s="63"/>
      <c r="J78" s="62"/>
      <c r="K78" s="63"/>
      <c r="L78" s="47"/>
      <c r="M78" s="61"/>
      <c r="N78" s="43"/>
      <c r="O78" s="61"/>
      <c r="P78" s="15"/>
      <c r="Q78" s="61"/>
      <c r="R78" s="25"/>
      <c r="S78" s="61"/>
      <c r="T78" s="15"/>
      <c r="U78" s="61"/>
      <c r="V78" s="67"/>
      <c r="W78" s="75"/>
      <c r="X78" s="79">
        <f t="shared" si="4"/>
        <v>0</v>
      </c>
      <c r="Y78" s="79">
        <f t="shared" si="5"/>
        <v>0</v>
      </c>
      <c r="Z78" s="79">
        <f t="shared" si="6"/>
        <v>0</v>
      </c>
      <c r="AA78" s="79">
        <f t="shared" si="3"/>
        <v>0</v>
      </c>
      <c r="AB78" s="79" t="str">
        <f t="shared" si="7"/>
        <v xml:space="preserve"> </v>
      </c>
      <c r="AC78" s="79" t="str">
        <f t="shared" si="8"/>
        <v xml:space="preserve"> </v>
      </c>
      <c r="AD78" s="79" t="str">
        <f t="shared" si="9"/>
        <v xml:space="preserve"> </v>
      </c>
      <c r="AE78" s="79" t="str">
        <f t="shared" si="10"/>
        <v xml:space="preserve"> </v>
      </c>
      <c r="AN78" s="64"/>
      <c r="AO78" s="64"/>
      <c r="AP78" s="64"/>
      <c r="AQ78" s="64"/>
      <c r="AR78" s="64"/>
      <c r="AS78" s="64"/>
    </row>
    <row r="79" spans="1:45" ht="15" customHeight="1">
      <c r="A79" s="12"/>
      <c r="B79" s="15" t="s">
        <v>32</v>
      </c>
      <c r="C79" s="59"/>
      <c r="D79" s="60"/>
      <c r="E79" s="61"/>
      <c r="F79" s="61"/>
      <c r="G79" s="25"/>
      <c r="H79" s="62"/>
      <c r="I79" s="63"/>
      <c r="J79" s="62"/>
      <c r="K79" s="63"/>
      <c r="L79" s="47"/>
      <c r="M79" s="61"/>
      <c r="N79" s="43"/>
      <c r="O79" s="61"/>
      <c r="P79" s="15"/>
      <c r="Q79" s="61"/>
      <c r="R79" s="25"/>
      <c r="S79" s="61"/>
      <c r="T79" s="15"/>
      <c r="U79" s="61"/>
      <c r="V79" s="67"/>
      <c r="W79" s="75"/>
      <c r="X79" s="79">
        <f t="shared" si="4"/>
        <v>0</v>
      </c>
      <c r="Y79" s="79">
        <f t="shared" si="5"/>
        <v>0</v>
      </c>
      <c r="Z79" s="79">
        <f t="shared" si="6"/>
        <v>0</v>
      </c>
      <c r="AA79" s="79">
        <f t="shared" si="3"/>
        <v>0</v>
      </c>
      <c r="AB79" s="79" t="str">
        <f t="shared" si="7"/>
        <v xml:space="preserve"> </v>
      </c>
      <c r="AC79" s="79" t="str">
        <f t="shared" si="8"/>
        <v xml:space="preserve"> </v>
      </c>
      <c r="AD79" s="79" t="str">
        <f t="shared" si="9"/>
        <v xml:space="preserve"> </v>
      </c>
      <c r="AE79" s="79" t="str">
        <f t="shared" si="10"/>
        <v xml:space="preserve"> </v>
      </c>
      <c r="AN79" s="64"/>
      <c r="AO79" s="64"/>
      <c r="AP79" s="64"/>
      <c r="AQ79" s="64"/>
      <c r="AR79" s="64"/>
      <c r="AS79" s="64"/>
    </row>
    <row r="80" spans="1:45" ht="15" customHeight="1">
      <c r="A80" s="12"/>
      <c r="B80" s="15" t="s">
        <v>33</v>
      </c>
      <c r="C80" s="59"/>
      <c r="D80" s="60"/>
      <c r="E80" s="61"/>
      <c r="F80" s="61"/>
      <c r="G80" s="25"/>
      <c r="H80" s="62"/>
      <c r="I80" s="63"/>
      <c r="J80" s="62"/>
      <c r="K80" s="63"/>
      <c r="L80" s="47"/>
      <c r="M80" s="61"/>
      <c r="N80" s="43"/>
      <c r="O80" s="61"/>
      <c r="P80" s="15"/>
      <c r="Q80" s="61"/>
      <c r="R80" s="25"/>
      <c r="S80" s="61"/>
      <c r="T80" s="15"/>
      <c r="U80" s="61"/>
      <c r="V80" s="67"/>
      <c r="W80" s="75"/>
      <c r="X80" s="79">
        <f t="shared" si="4"/>
        <v>0</v>
      </c>
      <c r="Y80" s="79">
        <f t="shared" si="5"/>
        <v>0</v>
      </c>
      <c r="Z80" s="79">
        <f t="shared" si="6"/>
        <v>0</v>
      </c>
      <c r="AA80" s="79">
        <f t="shared" si="3"/>
        <v>0</v>
      </c>
      <c r="AB80" s="79" t="str">
        <f t="shared" si="7"/>
        <v xml:space="preserve"> </v>
      </c>
      <c r="AC80" s="79" t="str">
        <f t="shared" si="8"/>
        <v xml:space="preserve"> </v>
      </c>
      <c r="AD80" s="79" t="str">
        <f t="shared" si="9"/>
        <v xml:space="preserve"> </v>
      </c>
      <c r="AE80" s="79" t="str">
        <f t="shared" si="10"/>
        <v xml:space="preserve"> </v>
      </c>
      <c r="AN80" s="64"/>
      <c r="AO80" s="64"/>
      <c r="AP80" s="64"/>
      <c r="AQ80" s="64"/>
      <c r="AR80" s="64"/>
      <c r="AS80" s="64"/>
    </row>
    <row r="81" spans="1:45" ht="15" customHeight="1">
      <c r="A81" s="12"/>
      <c r="B81" s="15" t="s">
        <v>34</v>
      </c>
      <c r="C81" s="59"/>
      <c r="D81" s="60"/>
      <c r="E81" s="61"/>
      <c r="F81" s="61"/>
      <c r="G81" s="25"/>
      <c r="H81" s="62"/>
      <c r="I81" s="63"/>
      <c r="J81" s="62"/>
      <c r="K81" s="63"/>
      <c r="L81" s="47"/>
      <c r="M81" s="61"/>
      <c r="N81" s="43"/>
      <c r="O81" s="61"/>
      <c r="P81" s="15"/>
      <c r="Q81" s="61"/>
      <c r="R81" s="25"/>
      <c r="S81" s="61"/>
      <c r="T81" s="15"/>
      <c r="U81" s="61"/>
      <c r="V81" s="67"/>
      <c r="W81" s="75"/>
      <c r="X81" s="79">
        <f t="shared" si="4"/>
        <v>0</v>
      </c>
      <c r="Y81" s="79">
        <f t="shared" si="5"/>
        <v>0</v>
      </c>
      <c r="Z81" s="79">
        <f t="shared" si="6"/>
        <v>0</v>
      </c>
      <c r="AA81" s="79">
        <f t="shared" si="3"/>
        <v>0</v>
      </c>
      <c r="AB81" s="79" t="str">
        <f t="shared" si="7"/>
        <v xml:space="preserve"> </v>
      </c>
      <c r="AC81" s="79" t="str">
        <f t="shared" si="8"/>
        <v xml:space="preserve"> </v>
      </c>
      <c r="AD81" s="79" t="str">
        <f t="shared" si="9"/>
        <v xml:space="preserve"> </v>
      </c>
      <c r="AE81" s="79" t="str">
        <f t="shared" si="10"/>
        <v xml:space="preserve"> </v>
      </c>
      <c r="AN81" s="64"/>
      <c r="AO81" s="64"/>
      <c r="AP81" s="64"/>
      <c r="AQ81" s="64"/>
      <c r="AR81" s="64"/>
      <c r="AS81" s="64"/>
    </row>
    <row r="82" spans="1:45" ht="15" customHeight="1">
      <c r="A82" s="12"/>
      <c r="B82" s="15" t="s">
        <v>56</v>
      </c>
      <c r="C82" s="59"/>
      <c r="D82" s="60"/>
      <c r="E82" s="61"/>
      <c r="F82" s="61"/>
      <c r="G82" s="25"/>
      <c r="H82" s="62"/>
      <c r="I82" s="63"/>
      <c r="J82" s="62"/>
      <c r="K82" s="63"/>
      <c r="L82" s="47"/>
      <c r="M82" s="61"/>
      <c r="N82" s="43"/>
      <c r="O82" s="61"/>
      <c r="P82" s="15"/>
      <c r="Q82" s="61"/>
      <c r="R82" s="25"/>
      <c r="S82" s="61"/>
      <c r="T82" s="15"/>
      <c r="U82" s="61"/>
      <c r="V82" s="67"/>
      <c r="W82" s="75"/>
      <c r="X82" s="79">
        <f t="shared" si="4"/>
        <v>0</v>
      </c>
      <c r="Y82" s="79">
        <f t="shared" si="5"/>
        <v>0</v>
      </c>
      <c r="Z82" s="79">
        <f t="shared" si="6"/>
        <v>0</v>
      </c>
      <c r="AA82" s="79">
        <f t="shared" si="3"/>
        <v>0</v>
      </c>
      <c r="AB82" s="79" t="str">
        <f t="shared" si="7"/>
        <v xml:space="preserve"> </v>
      </c>
      <c r="AC82" s="79" t="str">
        <f t="shared" si="8"/>
        <v xml:space="preserve"> </v>
      </c>
      <c r="AD82" s="79" t="str">
        <f t="shared" si="9"/>
        <v xml:space="preserve"> </v>
      </c>
      <c r="AE82" s="79" t="str">
        <f t="shared" si="10"/>
        <v xml:space="preserve"> </v>
      </c>
      <c r="AN82" s="64"/>
      <c r="AO82" s="64"/>
      <c r="AP82" s="64"/>
      <c r="AQ82" s="64"/>
      <c r="AR82" s="64"/>
      <c r="AS82" s="64"/>
    </row>
    <row r="83" spans="1:45" ht="15" customHeight="1">
      <c r="A83" s="12"/>
      <c r="B83" s="15" t="s">
        <v>57</v>
      </c>
      <c r="C83" s="59"/>
      <c r="D83" s="60"/>
      <c r="E83" s="61"/>
      <c r="F83" s="61"/>
      <c r="G83" s="25"/>
      <c r="H83" s="62"/>
      <c r="I83" s="63"/>
      <c r="J83" s="62"/>
      <c r="K83" s="63"/>
      <c r="L83" s="47"/>
      <c r="M83" s="61"/>
      <c r="N83" s="43"/>
      <c r="O83" s="61"/>
      <c r="P83" s="15"/>
      <c r="Q83" s="61"/>
      <c r="R83" s="25"/>
      <c r="S83" s="61"/>
      <c r="T83" s="15"/>
      <c r="U83" s="61"/>
      <c r="V83" s="67"/>
      <c r="W83" s="75"/>
      <c r="X83" s="79">
        <f t="shared" si="4"/>
        <v>0</v>
      </c>
      <c r="Y83" s="79">
        <f t="shared" si="5"/>
        <v>0</v>
      </c>
      <c r="Z83" s="79">
        <f t="shared" si="6"/>
        <v>0</v>
      </c>
      <c r="AA83" s="79">
        <f t="shared" si="3"/>
        <v>0</v>
      </c>
      <c r="AB83" s="79" t="str">
        <f t="shared" si="7"/>
        <v xml:space="preserve"> </v>
      </c>
      <c r="AC83" s="79" t="str">
        <f t="shared" si="8"/>
        <v xml:space="preserve"> </v>
      </c>
      <c r="AD83" s="79" t="str">
        <f t="shared" si="9"/>
        <v xml:space="preserve"> </v>
      </c>
      <c r="AE83" s="79" t="str">
        <f t="shared" si="10"/>
        <v xml:space="preserve"> </v>
      </c>
      <c r="AN83" s="64"/>
      <c r="AO83" s="64"/>
      <c r="AP83" s="64"/>
      <c r="AQ83" s="64"/>
      <c r="AR83" s="64"/>
      <c r="AS83" s="64"/>
    </row>
    <row r="84" spans="1:45" ht="15" customHeight="1">
      <c r="A84" s="12"/>
      <c r="B84" s="15" t="s">
        <v>58</v>
      </c>
      <c r="C84" s="59"/>
      <c r="D84" s="60"/>
      <c r="E84" s="61"/>
      <c r="F84" s="61"/>
      <c r="G84" s="25"/>
      <c r="H84" s="62"/>
      <c r="I84" s="63"/>
      <c r="J84" s="62"/>
      <c r="K84" s="63"/>
      <c r="L84" s="47"/>
      <c r="M84" s="61"/>
      <c r="N84" s="43"/>
      <c r="O84" s="61"/>
      <c r="P84" s="15"/>
      <c r="Q84" s="61"/>
      <c r="R84" s="25"/>
      <c r="S84" s="61"/>
      <c r="T84" s="15"/>
      <c r="U84" s="61"/>
      <c r="V84" s="67"/>
      <c r="W84" s="75"/>
      <c r="X84" s="79">
        <f t="shared" si="4"/>
        <v>0</v>
      </c>
      <c r="Y84" s="79">
        <f t="shared" si="5"/>
        <v>0</v>
      </c>
      <c r="Z84" s="79">
        <f t="shared" si="6"/>
        <v>0</v>
      </c>
      <c r="AA84" s="79">
        <f t="shared" si="3"/>
        <v>0</v>
      </c>
      <c r="AB84" s="79" t="str">
        <f t="shared" si="7"/>
        <v xml:space="preserve"> </v>
      </c>
      <c r="AC84" s="79" t="str">
        <f t="shared" si="8"/>
        <v xml:space="preserve"> </v>
      </c>
      <c r="AD84" s="79" t="str">
        <f t="shared" si="9"/>
        <v xml:space="preserve"> </v>
      </c>
      <c r="AE84" s="79" t="str">
        <f t="shared" si="10"/>
        <v xml:space="preserve"> </v>
      </c>
      <c r="AN84" s="64"/>
      <c r="AO84" s="64"/>
      <c r="AP84" s="64"/>
      <c r="AQ84" s="64"/>
      <c r="AR84" s="64"/>
      <c r="AS84" s="64"/>
    </row>
    <row r="85" spans="1:45" ht="15" customHeight="1">
      <c r="A85" s="12"/>
      <c r="B85" s="15" t="s">
        <v>59</v>
      </c>
      <c r="C85" s="59"/>
      <c r="D85" s="60"/>
      <c r="E85" s="61"/>
      <c r="F85" s="61"/>
      <c r="G85" s="25"/>
      <c r="H85" s="62"/>
      <c r="I85" s="63"/>
      <c r="J85" s="62"/>
      <c r="K85" s="63"/>
      <c r="L85" s="47"/>
      <c r="M85" s="61"/>
      <c r="N85" s="43"/>
      <c r="O85" s="61"/>
      <c r="P85" s="15"/>
      <c r="Q85" s="61"/>
      <c r="R85" s="25"/>
      <c r="S85" s="61"/>
      <c r="T85" s="15"/>
      <c r="U85" s="61"/>
      <c r="V85" s="67"/>
      <c r="W85" s="75"/>
      <c r="X85" s="79">
        <f t="shared" si="4"/>
        <v>0</v>
      </c>
      <c r="Y85" s="79">
        <f t="shared" si="5"/>
        <v>0</v>
      </c>
      <c r="Z85" s="79">
        <f t="shared" si="6"/>
        <v>0</v>
      </c>
      <c r="AA85" s="79">
        <f t="shared" si="3"/>
        <v>0</v>
      </c>
      <c r="AB85" s="79" t="str">
        <f t="shared" si="7"/>
        <v xml:space="preserve"> </v>
      </c>
      <c r="AC85" s="79" t="str">
        <f t="shared" si="8"/>
        <v xml:space="preserve"> </v>
      </c>
      <c r="AD85" s="79" t="str">
        <f t="shared" si="9"/>
        <v xml:space="preserve"> </v>
      </c>
      <c r="AE85" s="79" t="str">
        <f t="shared" si="10"/>
        <v xml:space="preserve"> </v>
      </c>
      <c r="AN85" s="64"/>
      <c r="AO85" s="64"/>
      <c r="AP85" s="64"/>
      <c r="AQ85" s="64"/>
      <c r="AR85" s="64"/>
      <c r="AS85" s="64"/>
    </row>
    <row r="86" spans="1:45" ht="15" customHeight="1">
      <c r="A86" s="12"/>
      <c r="B86" s="15" t="s">
        <v>66</v>
      </c>
      <c r="C86" s="59"/>
      <c r="D86" s="60"/>
      <c r="E86" s="61"/>
      <c r="F86" s="61"/>
      <c r="G86" s="25"/>
      <c r="H86" s="62"/>
      <c r="I86" s="63"/>
      <c r="J86" s="62"/>
      <c r="K86" s="63"/>
      <c r="L86" s="47"/>
      <c r="M86" s="61"/>
      <c r="N86" s="43"/>
      <c r="O86" s="61"/>
      <c r="P86" s="15"/>
      <c r="Q86" s="61"/>
      <c r="R86" s="25"/>
      <c r="S86" s="61"/>
      <c r="T86" s="15"/>
      <c r="U86" s="61"/>
      <c r="V86" s="67"/>
      <c r="W86" s="75"/>
      <c r="X86" s="79">
        <f t="shared" si="4"/>
        <v>0</v>
      </c>
      <c r="Y86" s="79">
        <f t="shared" si="5"/>
        <v>0</v>
      </c>
      <c r="Z86" s="79">
        <f t="shared" si="6"/>
        <v>0</v>
      </c>
      <c r="AA86" s="79">
        <f t="shared" si="3"/>
        <v>0</v>
      </c>
      <c r="AB86" s="79" t="str">
        <f t="shared" si="7"/>
        <v xml:space="preserve"> </v>
      </c>
      <c r="AC86" s="79" t="str">
        <f t="shared" si="8"/>
        <v xml:space="preserve"> </v>
      </c>
      <c r="AD86" s="79" t="str">
        <f t="shared" si="9"/>
        <v xml:space="preserve"> </v>
      </c>
      <c r="AE86" s="79" t="str">
        <f t="shared" si="10"/>
        <v xml:space="preserve"> </v>
      </c>
      <c r="AN86" s="64"/>
      <c r="AO86" s="64"/>
      <c r="AP86" s="64"/>
      <c r="AQ86" s="64"/>
      <c r="AR86" s="64"/>
      <c r="AS86" s="64"/>
    </row>
    <row r="87" spans="1:45" ht="15" customHeight="1">
      <c r="A87" s="12"/>
      <c r="B87" s="15" t="s">
        <v>67</v>
      </c>
      <c r="C87" s="59"/>
      <c r="D87" s="60"/>
      <c r="E87" s="61"/>
      <c r="F87" s="61"/>
      <c r="G87" s="25"/>
      <c r="H87" s="62"/>
      <c r="I87" s="63"/>
      <c r="J87" s="62"/>
      <c r="K87" s="63"/>
      <c r="L87" s="47"/>
      <c r="M87" s="61"/>
      <c r="N87" s="43"/>
      <c r="O87" s="61"/>
      <c r="P87" s="15"/>
      <c r="Q87" s="61"/>
      <c r="R87" s="25"/>
      <c r="S87" s="61"/>
      <c r="T87" s="15"/>
      <c r="U87" s="61"/>
      <c r="V87" s="67"/>
      <c r="W87" s="75"/>
      <c r="X87" s="79">
        <f t="shared" si="4"/>
        <v>0</v>
      </c>
      <c r="Y87" s="79">
        <f t="shared" si="5"/>
        <v>0</v>
      </c>
      <c r="Z87" s="79">
        <f t="shared" si="6"/>
        <v>0</v>
      </c>
      <c r="AA87" s="79">
        <f t="shared" si="3"/>
        <v>0</v>
      </c>
      <c r="AB87" s="79" t="str">
        <f t="shared" si="7"/>
        <v xml:space="preserve"> </v>
      </c>
      <c r="AC87" s="79" t="str">
        <f t="shared" si="8"/>
        <v xml:space="preserve"> </v>
      </c>
      <c r="AD87" s="79" t="str">
        <f t="shared" si="9"/>
        <v xml:space="preserve"> </v>
      </c>
      <c r="AE87" s="79" t="str">
        <f t="shared" si="10"/>
        <v xml:space="preserve"> </v>
      </c>
      <c r="AN87" s="64"/>
      <c r="AO87" s="64"/>
      <c r="AP87" s="64"/>
      <c r="AQ87" s="64"/>
      <c r="AR87" s="64"/>
      <c r="AS87" s="64"/>
    </row>
    <row r="88" spans="1:45" ht="15" customHeight="1">
      <c r="A88" s="12"/>
      <c r="B88" s="15" t="s">
        <v>68</v>
      </c>
      <c r="C88" s="59"/>
      <c r="D88" s="60"/>
      <c r="E88" s="61"/>
      <c r="F88" s="61"/>
      <c r="G88" s="25"/>
      <c r="H88" s="62"/>
      <c r="I88" s="63"/>
      <c r="J88" s="62"/>
      <c r="K88" s="63"/>
      <c r="L88" s="47"/>
      <c r="M88" s="61"/>
      <c r="N88" s="43"/>
      <c r="O88" s="61"/>
      <c r="P88" s="15"/>
      <c r="Q88" s="61"/>
      <c r="R88" s="25"/>
      <c r="S88" s="61"/>
      <c r="T88" s="15"/>
      <c r="U88" s="61"/>
      <c r="V88" s="67"/>
      <c r="W88" s="75"/>
      <c r="X88" s="79">
        <f t="shared" si="4"/>
        <v>0</v>
      </c>
      <c r="Y88" s="79">
        <f t="shared" si="5"/>
        <v>0</v>
      </c>
      <c r="Z88" s="79">
        <f t="shared" si="6"/>
        <v>0</v>
      </c>
      <c r="AA88" s="79">
        <f t="shared" si="3"/>
        <v>0</v>
      </c>
      <c r="AB88" s="79" t="str">
        <f t="shared" si="7"/>
        <v xml:space="preserve"> </v>
      </c>
      <c r="AC88" s="79" t="str">
        <f t="shared" si="8"/>
        <v xml:space="preserve"> </v>
      </c>
      <c r="AD88" s="79" t="str">
        <f t="shared" si="9"/>
        <v xml:space="preserve"> </v>
      </c>
      <c r="AE88" s="79" t="str">
        <f t="shared" si="10"/>
        <v xml:space="preserve"> </v>
      </c>
      <c r="AN88" s="64"/>
      <c r="AO88" s="64"/>
      <c r="AP88" s="64"/>
      <c r="AQ88" s="64"/>
      <c r="AR88" s="64"/>
      <c r="AS88" s="64"/>
    </row>
    <row r="89" spans="1:45" ht="15" customHeight="1">
      <c r="A89" s="12"/>
      <c r="B89" s="15" t="s">
        <v>69</v>
      </c>
      <c r="C89" s="59"/>
      <c r="D89" s="60"/>
      <c r="E89" s="61"/>
      <c r="F89" s="61"/>
      <c r="G89" s="25"/>
      <c r="H89" s="62"/>
      <c r="I89" s="63"/>
      <c r="J89" s="62"/>
      <c r="K89" s="63"/>
      <c r="L89" s="47"/>
      <c r="M89" s="61"/>
      <c r="N89" s="43"/>
      <c r="O89" s="61"/>
      <c r="P89" s="15"/>
      <c r="Q89" s="61"/>
      <c r="R89" s="25"/>
      <c r="S89" s="61"/>
      <c r="T89" s="15"/>
      <c r="U89" s="61"/>
      <c r="V89" s="67"/>
      <c r="W89" s="75"/>
      <c r="X89" s="79">
        <f t="shared" si="4"/>
        <v>0</v>
      </c>
      <c r="Y89" s="79">
        <f t="shared" si="5"/>
        <v>0</v>
      </c>
      <c r="Z89" s="79">
        <f t="shared" si="6"/>
        <v>0</v>
      </c>
      <c r="AA89" s="79">
        <f t="shared" si="3"/>
        <v>0</v>
      </c>
      <c r="AB89" s="79" t="str">
        <f t="shared" si="7"/>
        <v xml:space="preserve"> </v>
      </c>
      <c r="AC89" s="79" t="str">
        <f t="shared" si="8"/>
        <v xml:space="preserve"> </v>
      </c>
      <c r="AD89" s="79" t="str">
        <f t="shared" si="9"/>
        <v xml:space="preserve"> </v>
      </c>
      <c r="AE89" s="79" t="str">
        <f t="shared" si="10"/>
        <v xml:space="preserve"> </v>
      </c>
      <c r="AN89" s="64"/>
      <c r="AO89" s="64"/>
      <c r="AP89" s="64"/>
      <c r="AQ89" s="64"/>
      <c r="AR89" s="64"/>
      <c r="AS89" s="64"/>
    </row>
    <row r="90" spans="1:45" ht="15" customHeight="1">
      <c r="A90" s="12"/>
      <c r="B90" s="15" t="s">
        <v>70</v>
      </c>
      <c r="C90" s="59"/>
      <c r="D90" s="60"/>
      <c r="E90" s="61"/>
      <c r="F90" s="61"/>
      <c r="G90" s="25"/>
      <c r="H90" s="62"/>
      <c r="I90" s="63"/>
      <c r="J90" s="62"/>
      <c r="K90" s="63"/>
      <c r="L90" s="47"/>
      <c r="M90" s="61"/>
      <c r="N90" s="43"/>
      <c r="O90" s="61"/>
      <c r="P90" s="15"/>
      <c r="Q90" s="61"/>
      <c r="R90" s="25"/>
      <c r="S90" s="61"/>
      <c r="T90" s="15"/>
      <c r="U90" s="61"/>
      <c r="V90" s="67"/>
      <c r="W90" s="75"/>
      <c r="X90" s="79">
        <f t="shared" si="4"/>
        <v>0</v>
      </c>
      <c r="Y90" s="79">
        <f t="shared" si="5"/>
        <v>0</v>
      </c>
      <c r="Z90" s="79">
        <f t="shared" si="6"/>
        <v>0</v>
      </c>
      <c r="AA90" s="79">
        <f t="shared" si="3"/>
        <v>0</v>
      </c>
      <c r="AB90" s="79" t="str">
        <f t="shared" si="7"/>
        <v xml:space="preserve"> </v>
      </c>
      <c r="AC90" s="79" t="str">
        <f t="shared" si="8"/>
        <v xml:space="preserve"> </v>
      </c>
      <c r="AD90" s="79" t="str">
        <f t="shared" si="9"/>
        <v xml:space="preserve"> </v>
      </c>
      <c r="AE90" s="79" t="str">
        <f t="shared" si="10"/>
        <v xml:space="preserve"> </v>
      </c>
      <c r="AN90" s="64"/>
      <c r="AO90" s="64"/>
      <c r="AP90" s="64"/>
      <c r="AQ90" s="64"/>
      <c r="AR90" s="64"/>
      <c r="AS90" s="64"/>
    </row>
    <row r="91" spans="1:45" ht="15" customHeight="1">
      <c r="A91" s="12"/>
      <c r="B91" s="15" t="s">
        <v>71</v>
      </c>
      <c r="C91" s="59"/>
      <c r="D91" s="60"/>
      <c r="E91" s="61"/>
      <c r="F91" s="61"/>
      <c r="G91" s="25"/>
      <c r="H91" s="62"/>
      <c r="I91" s="63"/>
      <c r="J91" s="62"/>
      <c r="K91" s="63"/>
      <c r="L91" s="47"/>
      <c r="M91" s="61"/>
      <c r="N91" s="43"/>
      <c r="O91" s="61"/>
      <c r="P91" s="15"/>
      <c r="Q91" s="61"/>
      <c r="R91" s="25"/>
      <c r="S91" s="61"/>
      <c r="T91" s="15"/>
      <c r="U91" s="61"/>
      <c r="V91" s="67"/>
      <c r="W91" s="75"/>
      <c r="X91" s="79">
        <f t="shared" si="4"/>
        <v>0</v>
      </c>
      <c r="Y91" s="79">
        <f t="shared" si="5"/>
        <v>0</v>
      </c>
      <c r="Z91" s="79">
        <f t="shared" si="6"/>
        <v>0</v>
      </c>
      <c r="AA91" s="79">
        <f t="shared" si="3"/>
        <v>0</v>
      </c>
      <c r="AB91" s="79" t="str">
        <f t="shared" si="7"/>
        <v xml:space="preserve"> </v>
      </c>
      <c r="AC91" s="79" t="str">
        <f t="shared" si="8"/>
        <v xml:space="preserve"> </v>
      </c>
      <c r="AD91" s="79" t="str">
        <f t="shared" si="9"/>
        <v xml:space="preserve"> </v>
      </c>
      <c r="AE91" s="79" t="str">
        <f t="shared" si="10"/>
        <v xml:space="preserve"> </v>
      </c>
      <c r="AN91" s="64"/>
      <c r="AO91" s="64"/>
      <c r="AP91" s="64"/>
      <c r="AQ91" s="64"/>
      <c r="AR91" s="64"/>
      <c r="AS91" s="64"/>
    </row>
    <row r="92" spans="1:45" ht="15" customHeight="1">
      <c r="A92" s="12"/>
      <c r="B92" s="15" t="s">
        <v>72</v>
      </c>
      <c r="C92" s="59"/>
      <c r="D92" s="60"/>
      <c r="E92" s="61"/>
      <c r="F92" s="61"/>
      <c r="G92" s="25"/>
      <c r="H92" s="62"/>
      <c r="I92" s="63"/>
      <c r="J92" s="62"/>
      <c r="K92" s="63"/>
      <c r="L92" s="47"/>
      <c r="M92" s="61"/>
      <c r="N92" s="43"/>
      <c r="O92" s="61"/>
      <c r="P92" s="15"/>
      <c r="Q92" s="61"/>
      <c r="R92" s="25"/>
      <c r="S92" s="61"/>
      <c r="T92" s="15"/>
      <c r="U92" s="61"/>
      <c r="V92" s="67"/>
      <c r="W92" s="75"/>
      <c r="X92" s="79">
        <f t="shared" si="4"/>
        <v>0</v>
      </c>
      <c r="Y92" s="79">
        <f t="shared" si="5"/>
        <v>0</v>
      </c>
      <c r="Z92" s="79">
        <f t="shared" si="6"/>
        <v>0</v>
      </c>
      <c r="AA92" s="79">
        <f t="shared" si="3"/>
        <v>0</v>
      </c>
      <c r="AB92" s="79" t="str">
        <f t="shared" si="7"/>
        <v xml:space="preserve"> </v>
      </c>
      <c r="AC92" s="79" t="str">
        <f t="shared" si="8"/>
        <v xml:space="preserve"> </v>
      </c>
      <c r="AD92" s="79" t="str">
        <f t="shared" si="9"/>
        <v xml:space="preserve"> </v>
      </c>
      <c r="AE92" s="79" t="str">
        <f t="shared" si="10"/>
        <v xml:space="preserve"> </v>
      </c>
      <c r="AN92" s="64"/>
      <c r="AO92" s="64"/>
      <c r="AP92" s="64"/>
      <c r="AQ92" s="64"/>
      <c r="AR92" s="64"/>
      <c r="AS92" s="64"/>
    </row>
    <row r="93" spans="1:45" ht="15" customHeight="1">
      <c r="A93" s="12"/>
      <c r="B93" s="15" t="s">
        <v>73</v>
      </c>
      <c r="C93" s="59"/>
      <c r="D93" s="60"/>
      <c r="E93" s="61"/>
      <c r="F93" s="61"/>
      <c r="G93" s="25"/>
      <c r="H93" s="62"/>
      <c r="I93" s="63"/>
      <c r="J93" s="62"/>
      <c r="K93" s="63"/>
      <c r="L93" s="47"/>
      <c r="M93" s="61"/>
      <c r="N93" s="43"/>
      <c r="O93" s="61"/>
      <c r="P93" s="15"/>
      <c r="Q93" s="61"/>
      <c r="R93" s="25"/>
      <c r="S93" s="61"/>
      <c r="T93" s="15"/>
      <c r="U93" s="61"/>
      <c r="V93" s="67"/>
      <c r="W93" s="75"/>
      <c r="X93" s="79">
        <f t="shared" si="4"/>
        <v>0</v>
      </c>
      <c r="Y93" s="79">
        <f t="shared" si="5"/>
        <v>0</v>
      </c>
      <c r="Z93" s="79">
        <f t="shared" si="6"/>
        <v>0</v>
      </c>
      <c r="AA93" s="79">
        <f t="shared" si="3"/>
        <v>0</v>
      </c>
      <c r="AB93" s="79" t="str">
        <f t="shared" si="7"/>
        <v xml:space="preserve"> </v>
      </c>
      <c r="AC93" s="79" t="str">
        <f t="shared" si="8"/>
        <v xml:space="preserve"> </v>
      </c>
      <c r="AD93" s="79" t="str">
        <f t="shared" si="9"/>
        <v xml:space="preserve"> </v>
      </c>
      <c r="AE93" s="79" t="str">
        <f t="shared" si="10"/>
        <v xml:space="preserve"> </v>
      </c>
      <c r="AN93" s="64"/>
      <c r="AO93" s="64"/>
      <c r="AP93" s="64"/>
      <c r="AQ93" s="64"/>
      <c r="AR93" s="64"/>
      <c r="AS93" s="64"/>
    </row>
    <row r="94" spans="1:45" ht="15" customHeight="1">
      <c r="A94" s="12"/>
      <c r="B94" s="15" t="s">
        <v>74</v>
      </c>
      <c r="C94" s="59"/>
      <c r="D94" s="60"/>
      <c r="E94" s="61"/>
      <c r="F94" s="61"/>
      <c r="G94" s="25"/>
      <c r="H94" s="62"/>
      <c r="I94" s="63"/>
      <c r="J94" s="62"/>
      <c r="K94" s="63"/>
      <c r="L94" s="47"/>
      <c r="M94" s="61"/>
      <c r="N94" s="43"/>
      <c r="O94" s="61"/>
      <c r="P94" s="15"/>
      <c r="Q94" s="61"/>
      <c r="R94" s="25"/>
      <c r="S94" s="61"/>
      <c r="T94" s="15"/>
      <c r="U94" s="61"/>
      <c r="V94" s="67"/>
      <c r="W94" s="75"/>
      <c r="X94" s="79">
        <f t="shared" si="4"/>
        <v>0</v>
      </c>
      <c r="Y94" s="79">
        <f t="shared" si="5"/>
        <v>0</v>
      </c>
      <c r="Z94" s="79">
        <f t="shared" si="6"/>
        <v>0</v>
      </c>
      <c r="AA94" s="79">
        <f t="shared" si="3"/>
        <v>0</v>
      </c>
      <c r="AB94" s="79" t="str">
        <f t="shared" si="7"/>
        <v xml:space="preserve"> </v>
      </c>
      <c r="AC94" s="79" t="str">
        <f t="shared" si="8"/>
        <v xml:space="preserve"> </v>
      </c>
      <c r="AD94" s="79" t="str">
        <f t="shared" si="9"/>
        <v xml:space="preserve"> </v>
      </c>
      <c r="AE94" s="79" t="str">
        <f t="shared" si="10"/>
        <v xml:space="preserve"> </v>
      </c>
      <c r="AN94" s="64"/>
      <c r="AO94" s="64"/>
      <c r="AP94" s="64"/>
      <c r="AQ94" s="64"/>
      <c r="AR94" s="64"/>
      <c r="AS94" s="64"/>
    </row>
    <row r="95" spans="1:45" ht="15" customHeight="1">
      <c r="A95" s="12"/>
      <c r="B95" s="15" t="s">
        <v>75</v>
      </c>
      <c r="C95" s="59"/>
      <c r="D95" s="60"/>
      <c r="E95" s="61"/>
      <c r="F95" s="61"/>
      <c r="G95" s="25"/>
      <c r="H95" s="62"/>
      <c r="I95" s="63"/>
      <c r="J95" s="62"/>
      <c r="K95" s="63"/>
      <c r="L95" s="47"/>
      <c r="M95" s="61"/>
      <c r="N95" s="43"/>
      <c r="O95" s="61"/>
      <c r="P95" s="15"/>
      <c r="Q95" s="61"/>
      <c r="R95" s="25"/>
      <c r="S95" s="61"/>
      <c r="T95" s="15"/>
      <c r="U95" s="61"/>
      <c r="V95" s="67"/>
      <c r="W95" s="75"/>
      <c r="X95" s="79">
        <f t="shared" si="4"/>
        <v>0</v>
      </c>
      <c r="Y95" s="79">
        <f t="shared" si="5"/>
        <v>0</v>
      </c>
      <c r="Z95" s="79">
        <f t="shared" si="6"/>
        <v>0</v>
      </c>
      <c r="AA95" s="79">
        <f t="shared" si="3"/>
        <v>0</v>
      </c>
      <c r="AB95" s="79" t="str">
        <f t="shared" si="7"/>
        <v xml:space="preserve"> </v>
      </c>
      <c r="AC95" s="79" t="str">
        <f t="shared" si="8"/>
        <v xml:space="preserve"> </v>
      </c>
      <c r="AD95" s="79" t="str">
        <f t="shared" si="9"/>
        <v xml:space="preserve"> </v>
      </c>
      <c r="AE95" s="79" t="str">
        <f t="shared" si="10"/>
        <v xml:space="preserve"> </v>
      </c>
      <c r="AN95" s="64"/>
      <c r="AO95" s="64"/>
      <c r="AP95" s="64"/>
      <c r="AQ95" s="64"/>
      <c r="AR95" s="64"/>
      <c r="AS95" s="64"/>
    </row>
    <row r="96" spans="1:45" ht="15" customHeight="1">
      <c r="A96" s="12"/>
      <c r="B96" s="15" t="s">
        <v>76</v>
      </c>
      <c r="C96" s="59"/>
      <c r="D96" s="60"/>
      <c r="E96" s="61"/>
      <c r="F96" s="61"/>
      <c r="G96" s="25"/>
      <c r="H96" s="62"/>
      <c r="I96" s="63"/>
      <c r="J96" s="62"/>
      <c r="K96" s="63"/>
      <c r="L96" s="47"/>
      <c r="M96" s="61"/>
      <c r="N96" s="43"/>
      <c r="O96" s="61"/>
      <c r="P96" s="15"/>
      <c r="Q96" s="61"/>
      <c r="R96" s="25"/>
      <c r="S96" s="61"/>
      <c r="T96" s="15"/>
      <c r="U96" s="61"/>
      <c r="V96" s="67"/>
      <c r="W96" s="75"/>
      <c r="X96" s="79">
        <f t="shared" si="4"/>
        <v>0</v>
      </c>
      <c r="Y96" s="79">
        <f t="shared" si="5"/>
        <v>0</v>
      </c>
      <c r="Z96" s="79">
        <f t="shared" si="6"/>
        <v>0</v>
      </c>
      <c r="AA96" s="79">
        <f t="shared" si="3"/>
        <v>0</v>
      </c>
      <c r="AB96" s="79" t="str">
        <f t="shared" si="7"/>
        <v xml:space="preserve"> </v>
      </c>
      <c r="AC96" s="79" t="str">
        <f t="shared" si="8"/>
        <v xml:space="preserve"> </v>
      </c>
      <c r="AD96" s="79" t="str">
        <f t="shared" si="9"/>
        <v xml:space="preserve"> </v>
      </c>
      <c r="AE96" s="79" t="str">
        <f t="shared" si="10"/>
        <v xml:space="preserve"> </v>
      </c>
      <c r="AN96" s="64"/>
      <c r="AO96" s="64"/>
      <c r="AP96" s="64"/>
      <c r="AQ96" s="64"/>
      <c r="AR96" s="64"/>
      <c r="AS96" s="64"/>
    </row>
    <row r="97" spans="1:31" ht="15" customHeight="1">
      <c r="A97" s="12"/>
      <c r="B97" s="15" t="s">
        <v>77</v>
      </c>
      <c r="C97" s="59"/>
      <c r="D97" s="60"/>
      <c r="E97" s="61"/>
      <c r="F97" s="61"/>
      <c r="G97" s="25"/>
      <c r="H97" s="62"/>
      <c r="I97" s="63"/>
      <c r="J97" s="62"/>
      <c r="K97" s="63"/>
      <c r="L97" s="47"/>
      <c r="M97" s="61"/>
      <c r="N97" s="43"/>
      <c r="O97" s="61"/>
      <c r="P97" s="15"/>
      <c r="Q97" s="61"/>
      <c r="R97" s="25"/>
      <c r="S97" s="61"/>
      <c r="T97" s="15"/>
      <c r="U97" s="61"/>
      <c r="V97" s="67"/>
      <c r="W97" s="75"/>
      <c r="X97" s="79">
        <f t="shared" si="4"/>
        <v>0</v>
      </c>
      <c r="Y97" s="79">
        <f t="shared" si="5"/>
        <v>0</v>
      </c>
      <c r="Z97" s="79">
        <f t="shared" si="6"/>
        <v>0</v>
      </c>
      <c r="AA97" s="79">
        <f t="shared" si="3"/>
        <v>0</v>
      </c>
      <c r="AB97" s="79" t="str">
        <f t="shared" si="7"/>
        <v xml:space="preserve"> </v>
      </c>
      <c r="AC97" s="79" t="str">
        <f t="shared" si="8"/>
        <v xml:space="preserve"> </v>
      </c>
      <c r="AD97" s="79" t="str">
        <f t="shared" si="9"/>
        <v xml:space="preserve"> </v>
      </c>
      <c r="AE97" s="79" t="str">
        <f t="shared" si="10"/>
        <v xml:space="preserve"> </v>
      </c>
    </row>
    <row r="98" spans="1:31" ht="5.25" customHeight="1">
      <c r="A98" s="11"/>
      <c r="B98" s="11"/>
      <c r="C98" s="11"/>
      <c r="D98" s="14"/>
      <c r="E98" s="1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32"/>
    </row>
    <row r="99" spans="1:31">
      <c r="AA99" s="89"/>
      <c r="AB99" s="89">
        <f>SUM(AB48:AB98)</f>
        <v>0</v>
      </c>
      <c r="AC99" s="89">
        <f>SUM(AC48:AC98)</f>
        <v>0</v>
      </c>
      <c r="AD99" s="89">
        <f>SUM(AD48:AD98)</f>
        <v>1</v>
      </c>
      <c r="AE99" s="89">
        <f>SUM(AE48:AE98)</f>
        <v>1</v>
      </c>
    </row>
  </sheetData>
  <mergeCells count="48">
    <mergeCell ref="X44:Z44"/>
    <mergeCell ref="AB44:AD44"/>
    <mergeCell ref="J44:K44"/>
    <mergeCell ref="H45:I45"/>
    <mergeCell ref="C37:E37"/>
    <mergeCell ref="C39:E39"/>
    <mergeCell ref="G39:K39"/>
    <mergeCell ref="F44:G44"/>
    <mergeCell ref="J45:K45"/>
    <mergeCell ref="F45:G45"/>
    <mergeCell ref="H44:I44"/>
    <mergeCell ref="C44:C45"/>
    <mergeCell ref="G31:K31"/>
    <mergeCell ref="G33:K33"/>
    <mergeCell ref="G35:K35"/>
    <mergeCell ref="G37:K37"/>
    <mergeCell ref="C35:E35"/>
    <mergeCell ref="C33:E33"/>
    <mergeCell ref="C31:E31"/>
    <mergeCell ref="O16:P16"/>
    <mergeCell ref="O17:P17"/>
    <mergeCell ref="O18:P18"/>
    <mergeCell ref="O20:P20"/>
    <mergeCell ref="B5:U5"/>
    <mergeCell ref="B8:C8"/>
    <mergeCell ref="R16:S16"/>
    <mergeCell ref="D8:H8"/>
    <mergeCell ref="D10:H10"/>
    <mergeCell ref="D12:H12"/>
    <mergeCell ref="U16:W16"/>
    <mergeCell ref="U20:W20"/>
    <mergeCell ref="I8:J12"/>
    <mergeCell ref="N8:V8"/>
    <mergeCell ref="S35:W35"/>
    <mergeCell ref="S37:W37"/>
    <mergeCell ref="S39:W39"/>
    <mergeCell ref="R17:S17"/>
    <mergeCell ref="R18:S18"/>
    <mergeCell ref="R20:S20"/>
    <mergeCell ref="P21:T21"/>
    <mergeCell ref="O19:P19"/>
    <mergeCell ref="R19:S19"/>
    <mergeCell ref="U21:W21"/>
    <mergeCell ref="U19:W19"/>
    <mergeCell ref="U18:W18"/>
    <mergeCell ref="U17:W17"/>
    <mergeCell ref="S31:W31"/>
    <mergeCell ref="S33:W33"/>
  </mergeCells>
  <phoneticPr fontId="2" type="noConversion"/>
  <conditionalFormatting sqref="P21:T21">
    <cfRule type="cellIs" dxfId="16" priority="230" operator="equal">
      <formula>"Totaal te voldoen:"</formula>
    </cfRule>
  </conditionalFormatting>
  <conditionalFormatting sqref="U21:V21">
    <cfRule type="cellIs" dxfId="15" priority="231" operator="between">
      <formula>0</formula>
      <formula>5000</formula>
    </cfRule>
  </conditionalFormatting>
  <conditionalFormatting sqref="M48:N97 F48:F97 D48:D97">
    <cfRule type="expression" dxfId="14" priority="235">
      <formula>AND(#REF!&lt;&gt;"",D48="")</formula>
    </cfRule>
  </conditionalFormatting>
  <conditionalFormatting sqref="E48:E97">
    <cfRule type="expression" dxfId="13" priority="201">
      <formula>AND(#REF!&lt;&gt;"",E48="")</formula>
    </cfRule>
  </conditionalFormatting>
  <conditionalFormatting sqref="J48:J97">
    <cfRule type="expression" dxfId="12" priority="200">
      <formula>AND(#REF!&lt;&gt;"",J48="")</formula>
    </cfRule>
  </conditionalFormatting>
  <conditionalFormatting sqref="H48:H97">
    <cfRule type="expression" dxfId="11" priority="199">
      <formula>AND(#REF!&lt;&gt;"",H48="")</formula>
    </cfRule>
  </conditionalFormatting>
  <conditionalFormatting sqref="L48 K49:L97">
    <cfRule type="expression" dxfId="10" priority="194">
      <formula>AND(#REF!&lt;&gt;"",K48="")</formula>
    </cfRule>
  </conditionalFormatting>
  <conditionalFormatting sqref="I49:I97">
    <cfRule type="expression" dxfId="9" priority="195">
      <formula>AND(#REF!&lt;&gt;"",I49="")</formula>
    </cfRule>
  </conditionalFormatting>
  <conditionalFormatting sqref="M31">
    <cfRule type="expression" dxfId="8" priority="180">
      <formula>AND(#REF!&lt;&gt;"",M31="")</formula>
    </cfRule>
  </conditionalFormatting>
  <conditionalFormatting sqref="Q31">
    <cfRule type="expression" dxfId="7" priority="178">
      <formula>AND(#REF!&lt;&gt;"",Q31="")</formula>
    </cfRule>
  </conditionalFormatting>
  <conditionalFormatting sqref="O48:O97 Q48:Q97 S48:S97">
    <cfRule type="expression" dxfId="6" priority="17">
      <formula>AND(#REF!&lt;&gt;"",O48&lt;&gt;"ja",O48&lt;&gt;"nee")</formula>
    </cfRule>
  </conditionalFormatting>
  <conditionalFormatting sqref="O31">
    <cfRule type="expression" dxfId="5" priority="9">
      <formula>AND(#REF!&lt;&gt;"",O31="")</formula>
    </cfRule>
  </conditionalFormatting>
  <conditionalFormatting sqref="K48 I48">
    <cfRule type="expression" dxfId="4" priority="8">
      <formula>AND(#REF!&lt;&gt;"",I48="")</formula>
    </cfRule>
  </conditionalFormatting>
  <conditionalFormatting sqref="M39 M37 M35 M33">
    <cfRule type="expression" dxfId="3" priority="5">
      <formula>AND(#REF!&lt;&gt;"",M33="")</formula>
    </cfRule>
  </conditionalFormatting>
  <conditionalFormatting sqref="O39 O37 O35 O33">
    <cfRule type="expression" dxfId="2" priority="4">
      <formula>AND(#REF!&lt;&gt;"",O33="")</formula>
    </cfRule>
  </conditionalFormatting>
  <conditionalFormatting sqref="Q39 Q37 Q35 Q33">
    <cfRule type="expression" dxfId="1" priority="3">
      <formula>AND(#REF!&lt;&gt;"",Q33="")</formula>
    </cfRule>
  </conditionalFormatting>
  <conditionalFormatting sqref="U48:U97">
    <cfRule type="expression" dxfId="0" priority="1">
      <formula>AND(#REF!&lt;&gt;"",U48&lt;&gt;"ja",U48&lt;&gt;"nee")</formula>
    </cfRule>
  </conditionalFormatting>
  <dataValidations disablePrompts="1" count="13">
    <dataValidation type="list" allowBlank="1" showInputMessage="1" showErrorMessage="1" error="Alleen ja of nee invullen!" sqref="O98">
      <formula1>"Yes,No"</formula1>
    </dataValidation>
    <dataValidation type="list" allowBlank="1" showInputMessage="1" showErrorMessage="1" error="Alleen ja of nee invullen!" sqref="M31 M33 M35 M37 M39">
      <formula1>"Mat,Hoek,Tafel"</formula1>
    </dataValidation>
    <dataValidation type="list" allowBlank="1" showInputMessage="1" showErrorMessage="1" error="ONLY YES OR NO" sqref="I48">
      <formula1>"kg"</formula1>
    </dataValidation>
    <dataValidation type="list" allowBlank="1" showInputMessage="1" showErrorMessage="1" error="ONLY YES OR NO" sqref="K48">
      <formula1>"cm"</formula1>
    </dataValidation>
    <dataValidation type="list" allowBlank="1" showInputMessage="1" showErrorMessage="1" error="ONLY YES OR NO" sqref="N48:N97">
      <formula1>"Youth,Junior,Senior"</formula1>
    </dataValidation>
    <dataValidation type="list" allowBlank="1" showInputMessage="1" showErrorMessage="1" error="Alleen ja of nee invullen!" sqref="J48:J97">
      <formula1>"119,120,121,122,123,124,125,126,127,128,129,130,131,132,133,134,135,136,137,138,139,140,141,142,143,144,145,146,147,148,149,150,151,152,153,154,155,156,157,158,159,160,161,162,163,164,165,166,167,168,169,170,171,172,173,174,175,176,177,178,179,180,181,182"</formula1>
    </dataValidation>
    <dataValidation type="list" allowBlank="1" showInputMessage="1" showErrorMessage="1" error="Alleen ja of nee invullen!" sqref="H48:H97">
      <formula1>"44,45,46,47,48,49,50,51,52,53,54,55,56,57,58,59,60,61,62,63,64,65,66,67,68,69,70,71,72,73,74,75,76,77,78,79,80,81,82,83,84,85,86,87,88,89,90,91,92,93,94,95,96,97,98,99,100,101,102,103,104,105,106,107,108,109"</formula1>
    </dataValidation>
    <dataValidation type="list" allowBlank="1" showInputMessage="1" showErrorMessage="1" error="ONLY YES OR NO" sqref="E48:E97">
      <formula1>"Man,Vrouw"</formula1>
    </dataValidation>
    <dataValidation type="list" allowBlank="1" showInputMessage="1" showErrorMessage="1" error="Alleen ja of nee invullen!" sqref="F48:F97">
      <formula1>"10e gup,9e gup,8e gup,7e gup,6e gup,5e gup,4e gup,3e gup,2e gup,1e gup,1e Dan,2e Dan,3e Dan,4e Dan,5e Dan,6e Dan"</formula1>
    </dataValidation>
    <dataValidation type="list" allowBlank="1" showInputMessage="1" showErrorMessage="1" error="ONLY YES OR NO" sqref="M48:M97">
      <formula1>"Jeugd,Junior,Senior"</formula1>
    </dataValidation>
    <dataValidation type="list" allowBlank="1" showInputMessage="1" showErrorMessage="1" error="Alleen ja of nee invullen!" sqref="O31 O33 O35 O37 O39">
      <formula1>"4e gup,3e gup,2e gup,1e gup,1e Dan,2e Dan,3e Dan,4e Dan,5e Dan,6e Dan,7e Dan, 8e Dan"</formula1>
    </dataValidation>
    <dataValidation type="list" allowBlank="1" showInputMessage="1" showErrorMessage="1" error="Alleen ja of nee invullen!" sqref="Q31 Q33 Q35 Q37 Q39">
      <formula1>"A Licentie, A Licentie i.o.,B Licentie, B Licentie i.o.,C Licentie,C Licentie i.o.,D Licentie,D Licentie i.o."</formula1>
    </dataValidation>
    <dataValidation type="list" allowBlank="1" showInputMessage="1" showErrorMessage="1" error="ONLY YES OR NO" sqref="O48:O97 Q48:Q97 S48:S97 U48:U97">
      <formula1>"Ja"</formula1>
    </dataValidation>
  </dataValidations>
  <pageMargins left="0.39370078740157483" right="0" top="0" bottom="0" header="0" footer="0"/>
  <pageSetup paperSize="9" scale="90"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workbookViewId="0">
      <selection activeCell="H1" sqref="H1"/>
    </sheetView>
  </sheetViews>
  <sheetFormatPr baseColWidth="10" defaultColWidth="8.83203125" defaultRowHeight="13" x14ac:dyDescent="0"/>
  <cols>
    <col min="1" max="1" width="16.6640625" style="1" customWidth="1"/>
    <col min="2" max="9" width="9.6640625" style="1" customWidth="1"/>
    <col min="10" max="10" width="24.1640625" style="1" bestFit="1" customWidth="1"/>
    <col min="11" max="16384" width="8.83203125" style="1"/>
  </cols>
  <sheetData>
    <row r="2" spans="1:8">
      <c r="A2" s="3" t="s">
        <v>35</v>
      </c>
      <c r="B2" s="2" t="str">
        <f>IF(Nederlands!C31="","",1)</f>
        <v/>
      </c>
      <c r="C2" s="2" t="str">
        <f>IF(Nederlands!C33="","",1)</f>
        <v/>
      </c>
      <c r="D2" s="2" t="str">
        <f>IF(Nederlands!C35="","",1)</f>
        <v/>
      </c>
      <c r="E2" s="2" t="str">
        <f>IF(Nederlands!C37="","",1)</f>
        <v/>
      </c>
      <c r="F2" s="2" t="str">
        <f>IF(Nederlands!C39="","",1)</f>
        <v/>
      </c>
    </row>
    <row r="4" spans="1:8">
      <c r="A4" s="2" t="s">
        <v>36</v>
      </c>
      <c r="B4" s="2" t="str">
        <f>IF(Nederlands!G31="","",1)</f>
        <v/>
      </c>
      <c r="C4" s="2" t="str">
        <f>IF(Nederlands!G33="","",1)</f>
        <v/>
      </c>
      <c r="D4" s="2" t="str">
        <f>IF(Nederlands!G35="","",1)</f>
        <v/>
      </c>
      <c r="E4" s="2" t="str">
        <f>IF(Nederlands!G37="","",1)</f>
        <v/>
      </c>
      <c r="F4" s="2" t="str">
        <f>IF(Nederlands!G39="","",1)</f>
        <v/>
      </c>
    </row>
    <row r="6" spans="1:8">
      <c r="A6" s="1" t="s">
        <v>37</v>
      </c>
      <c r="E6" s="1" t="s">
        <v>0</v>
      </c>
      <c r="F6" s="1" t="s">
        <v>38</v>
      </c>
    </row>
    <row r="7" spans="1:8">
      <c r="A7" s="2" t="str">
        <f>IF(Nederlands!C48="","",Nederlands!C48)</f>
        <v>Henny</v>
      </c>
      <c r="B7" s="2" t="e">
        <f>IF(Nederlands!#REF!="","",Nederlands!#REF!)</f>
        <v>#REF!</v>
      </c>
      <c r="C7" s="138" t="e">
        <f>IF(Nederlands!#REF!="","",Nederlands!#REF!)</f>
        <v>#REF!</v>
      </c>
      <c r="D7" s="138"/>
      <c r="E7" s="2">
        <f>IF(Nederlands!Q48="","",IF(Nederlands!Q48="nee",0,IF(Nederlands!Q48="ja",1,FALSE)))</f>
        <v>1</v>
      </c>
      <c r="F7" s="2">
        <f>IF(Nederlands!U48="","",IF(Nederlands!U48="nee",0,IF(Nederlands!U48="ja",1,FALSE)))</f>
        <v>1</v>
      </c>
      <c r="G7" s="2">
        <f>SUM(E7:F7)</f>
        <v>2</v>
      </c>
      <c r="H7" s="2">
        <f>IF(G7=0,0,1)</f>
        <v>1</v>
      </c>
    </row>
    <row r="8" spans="1:8">
      <c r="A8" s="2" t="str">
        <f>IF(Nederlands!C49="","",Nederlands!C49)</f>
        <v/>
      </c>
      <c r="B8" s="2" t="e">
        <f>IF(Nederlands!#REF!="","",Nederlands!#REF!)</f>
        <v>#REF!</v>
      </c>
      <c r="C8" s="138" t="e">
        <f>IF(Nederlands!#REF!="","",Nederlands!#REF!)</f>
        <v>#REF!</v>
      </c>
      <c r="D8" s="138"/>
      <c r="E8" s="2" t="str">
        <f>IF(Nederlands!P49="","",IF(Nederlands!P49="nee",0,IF(Nederlands!P49="ja",1,FALSE)))</f>
        <v/>
      </c>
      <c r="F8" s="2" t="str">
        <f>IF(Nederlands!T49="","",IF(Nederlands!T49="nee",0,IF(Nederlands!T49="ja",1,FALSE)))</f>
        <v/>
      </c>
      <c r="G8" s="2">
        <f>SUM(E8:F8)</f>
        <v>0</v>
      </c>
      <c r="H8" s="2">
        <f t="shared" ref="H8:H51" si="0">IF(G8=0,0,1)</f>
        <v>0</v>
      </c>
    </row>
    <row r="9" spans="1:8">
      <c r="A9" s="2" t="str">
        <f>IF(Nederlands!C50="","",Nederlands!C50)</f>
        <v/>
      </c>
      <c r="B9" s="2" t="e">
        <f>IF(Nederlands!#REF!="","",Nederlands!#REF!)</f>
        <v>#REF!</v>
      </c>
      <c r="C9" s="138" t="str">
        <f>IF(Nederlands!D50="","",Nederlands!D50)</f>
        <v/>
      </c>
      <c r="D9" s="138"/>
      <c r="E9" s="2" t="str">
        <f>IF(Nederlands!P50="","",IF(Nederlands!P50="nee",0,IF(Nederlands!P50="ja",1,FALSE)))</f>
        <v/>
      </c>
      <c r="F9" s="2" t="str">
        <f>IF(Nederlands!T50="","",IF(Nederlands!T50="nee",0,IF(Nederlands!T50="ja",1,FALSE)))</f>
        <v/>
      </c>
      <c r="G9" s="2">
        <f t="shared" ref="G9:G16" si="1">SUM(E9:F9)</f>
        <v>0</v>
      </c>
      <c r="H9" s="2">
        <f t="shared" si="0"/>
        <v>0</v>
      </c>
    </row>
    <row r="10" spans="1:8">
      <c r="A10" s="2" t="str">
        <f>IF(Nederlands!C51="","",Nederlands!C51)</f>
        <v/>
      </c>
      <c r="B10" s="2" t="e">
        <f>IF(Nederlands!#REF!="","",Nederlands!#REF!)</f>
        <v>#REF!</v>
      </c>
      <c r="C10" s="138" t="str">
        <f>IF(Nederlands!D51="","",Nederlands!D51)</f>
        <v/>
      </c>
      <c r="D10" s="138"/>
      <c r="E10" s="2" t="str">
        <f>IF(Nederlands!P51="","",IF(Nederlands!P51="nee",0,IF(Nederlands!P51="ja",1,FALSE)))</f>
        <v/>
      </c>
      <c r="F10" s="2" t="str">
        <f>IF(Nederlands!T51="","",IF(Nederlands!T51="nee",0,IF(Nederlands!T51="ja",1,FALSE)))</f>
        <v/>
      </c>
      <c r="G10" s="2">
        <f t="shared" si="1"/>
        <v>0</v>
      </c>
      <c r="H10" s="2">
        <f t="shared" si="0"/>
        <v>0</v>
      </c>
    </row>
    <row r="11" spans="1:8">
      <c r="A11" s="2" t="str">
        <f>IF(Nederlands!C52="","",Nederlands!C52)</f>
        <v/>
      </c>
      <c r="B11" s="2" t="e">
        <f>IF(Nederlands!#REF!="","",Nederlands!#REF!)</f>
        <v>#REF!</v>
      </c>
      <c r="C11" s="138" t="str">
        <f>IF(Nederlands!D52="","",Nederlands!D52)</f>
        <v/>
      </c>
      <c r="D11" s="138"/>
      <c r="E11" s="2" t="str">
        <f>IF(Nederlands!P52="","",IF(Nederlands!P52="nee",0,IF(Nederlands!P52="ja",1,FALSE)))</f>
        <v/>
      </c>
      <c r="F11" s="2" t="str">
        <f>IF(Nederlands!T52="","",IF(Nederlands!T52="nee",0,IF(Nederlands!T52="ja",1,FALSE)))</f>
        <v/>
      </c>
      <c r="G11" s="2">
        <f t="shared" si="1"/>
        <v>0</v>
      </c>
      <c r="H11" s="2">
        <f t="shared" si="0"/>
        <v>0</v>
      </c>
    </row>
    <row r="12" spans="1:8">
      <c r="A12" s="2" t="str">
        <f>IF(Nederlands!C53="","",Nederlands!C53)</f>
        <v/>
      </c>
      <c r="B12" s="2" t="e">
        <f>IF(Nederlands!#REF!="","",Nederlands!#REF!)</f>
        <v>#REF!</v>
      </c>
      <c r="C12" s="138" t="str">
        <f>IF(Nederlands!D53="","",Nederlands!D53)</f>
        <v/>
      </c>
      <c r="D12" s="138"/>
      <c r="E12" s="2" t="str">
        <f>IF(Nederlands!P53="","",IF(Nederlands!P53="nee",0,IF(Nederlands!P53="ja",1,FALSE)))</f>
        <v/>
      </c>
      <c r="F12" s="2" t="str">
        <f>IF(Nederlands!T53="","",IF(Nederlands!T53="nee",0,IF(Nederlands!T53="ja",1,FALSE)))</f>
        <v/>
      </c>
      <c r="G12" s="2">
        <f t="shared" si="1"/>
        <v>0</v>
      </c>
      <c r="H12" s="2">
        <f t="shared" si="0"/>
        <v>0</v>
      </c>
    </row>
    <row r="13" spans="1:8">
      <c r="A13" s="2" t="str">
        <f>IF(Nederlands!C54="","",Nederlands!C54)</f>
        <v/>
      </c>
      <c r="B13" s="2" t="e">
        <f>IF(Nederlands!#REF!="","",Nederlands!#REF!)</f>
        <v>#REF!</v>
      </c>
      <c r="C13" s="138" t="str">
        <f>IF(Nederlands!D54="","",Nederlands!D54)</f>
        <v/>
      </c>
      <c r="D13" s="138"/>
      <c r="E13" s="2" t="str">
        <f>IF(Nederlands!P54="","",IF(Nederlands!P54="nee",0,IF(Nederlands!P54="ja",1,FALSE)))</f>
        <v/>
      </c>
      <c r="F13" s="2" t="str">
        <f>IF(Nederlands!T54="","",IF(Nederlands!T54="nee",0,IF(Nederlands!T54="ja",1,FALSE)))</f>
        <v/>
      </c>
      <c r="G13" s="2">
        <f t="shared" si="1"/>
        <v>0</v>
      </c>
      <c r="H13" s="2">
        <f t="shared" si="0"/>
        <v>0</v>
      </c>
    </row>
    <row r="14" spans="1:8">
      <c r="A14" s="2" t="str">
        <f>IF(Nederlands!C55="","",Nederlands!C55)</f>
        <v/>
      </c>
      <c r="B14" s="2" t="e">
        <f>IF(Nederlands!#REF!="","",Nederlands!#REF!)</f>
        <v>#REF!</v>
      </c>
      <c r="C14" s="138" t="str">
        <f>IF(Nederlands!D55="","",Nederlands!D55)</f>
        <v/>
      </c>
      <c r="D14" s="138"/>
      <c r="E14" s="2" t="str">
        <f>IF(Nederlands!P55="","",IF(Nederlands!P55="nee",0,IF(Nederlands!P55="ja",1,FALSE)))</f>
        <v/>
      </c>
      <c r="F14" s="2" t="str">
        <f>IF(Nederlands!T55="","",IF(Nederlands!T55="nee",0,IF(Nederlands!T55="ja",1,FALSE)))</f>
        <v/>
      </c>
      <c r="G14" s="2">
        <f t="shared" si="1"/>
        <v>0</v>
      </c>
      <c r="H14" s="2">
        <f t="shared" si="0"/>
        <v>0</v>
      </c>
    </row>
    <row r="15" spans="1:8">
      <c r="A15" s="2" t="str">
        <f>IF(Nederlands!C56="","",Nederlands!C56)</f>
        <v/>
      </c>
      <c r="B15" s="2" t="e">
        <f>IF(Nederlands!#REF!="","",Nederlands!#REF!)</f>
        <v>#REF!</v>
      </c>
      <c r="C15" s="138" t="str">
        <f>IF(Nederlands!D56="","",Nederlands!D56)</f>
        <v/>
      </c>
      <c r="D15" s="138"/>
      <c r="E15" s="2" t="str">
        <f>IF(Nederlands!P56="","",IF(Nederlands!P56="nee",0,IF(Nederlands!P56="ja",1,FALSE)))</f>
        <v/>
      </c>
      <c r="F15" s="2" t="str">
        <f>IF(Nederlands!T56="","",IF(Nederlands!T56="nee",0,IF(Nederlands!T56="ja",1,FALSE)))</f>
        <v/>
      </c>
      <c r="G15" s="2">
        <f t="shared" si="1"/>
        <v>0</v>
      </c>
      <c r="H15" s="2">
        <f t="shared" si="0"/>
        <v>0</v>
      </c>
    </row>
    <row r="16" spans="1:8">
      <c r="A16" s="2" t="str">
        <f>IF(Nederlands!C57="","",Nederlands!C57)</f>
        <v/>
      </c>
      <c r="B16" s="2" t="e">
        <f>IF(Nederlands!#REF!="","",Nederlands!#REF!)</f>
        <v>#REF!</v>
      </c>
      <c r="C16" s="138" t="str">
        <f>IF(Nederlands!D57="","",Nederlands!D57)</f>
        <v/>
      </c>
      <c r="D16" s="138"/>
      <c r="E16" s="2" t="str">
        <f>IF(Nederlands!P57="","",IF(Nederlands!P57="nee",0,IF(Nederlands!P57="ja",1,FALSE)))</f>
        <v/>
      </c>
      <c r="F16" s="2" t="str">
        <f>IF(Nederlands!T57="","",IF(Nederlands!T57="nee",0,IF(Nederlands!T57="ja",1,FALSE)))</f>
        <v/>
      </c>
      <c r="G16" s="2">
        <f t="shared" si="1"/>
        <v>0</v>
      </c>
      <c r="H16" s="2">
        <f t="shared" si="0"/>
        <v>0</v>
      </c>
    </row>
    <row r="17" spans="1:8">
      <c r="A17" s="2" t="str">
        <f>IF(Nederlands!C58="","",Nederlands!C58)</f>
        <v/>
      </c>
      <c r="B17" s="2" t="e">
        <f>IF(Nederlands!#REF!="","",Nederlands!#REF!)</f>
        <v>#REF!</v>
      </c>
      <c r="C17" s="138" t="str">
        <f>IF(Nederlands!D58="","",Nederlands!D58)</f>
        <v/>
      </c>
      <c r="D17" s="138"/>
      <c r="E17" s="2" t="str">
        <f>IF(Nederlands!P58="","",IF(Nederlands!P58="nee",0,IF(Nederlands!P58="ja",1,FALSE)))</f>
        <v/>
      </c>
      <c r="F17" s="2" t="str">
        <f>IF(Nederlands!T58="","",IF(Nederlands!T58="nee",0,IF(Nederlands!T58="ja",1,FALSE)))</f>
        <v/>
      </c>
      <c r="G17" s="2">
        <f t="shared" ref="G17:G51" si="2">SUM(E17:F17)</f>
        <v>0</v>
      </c>
      <c r="H17" s="2">
        <f t="shared" si="0"/>
        <v>0</v>
      </c>
    </row>
    <row r="18" spans="1:8">
      <c r="A18" s="2" t="e">
        <f>IF(Nederlands!#REF!="","",Nederlands!#REF!)</f>
        <v>#REF!</v>
      </c>
      <c r="B18" s="2" t="e">
        <f>IF(Nederlands!#REF!="","",Nederlands!#REF!)</f>
        <v>#REF!</v>
      </c>
      <c r="C18" s="138" t="e">
        <f>IF(Nederlands!#REF!="","",Nederlands!#REF!)</f>
        <v>#REF!</v>
      </c>
      <c r="D18" s="138"/>
      <c r="E18" s="2" t="e">
        <f>IF(Nederlands!#REF!="","",IF(Nederlands!#REF!="nee",0,IF(Nederlands!#REF!="ja",1,FALSE)))</f>
        <v>#REF!</v>
      </c>
      <c r="F18" s="2" t="e">
        <f>IF(Nederlands!#REF!="","",IF(Nederlands!#REF!="nee",0,IF(Nederlands!#REF!="ja",1,FALSE)))</f>
        <v>#REF!</v>
      </c>
      <c r="G18" s="2" t="e">
        <f t="shared" si="2"/>
        <v>#REF!</v>
      </c>
      <c r="H18" s="2" t="e">
        <f t="shared" si="0"/>
        <v>#REF!</v>
      </c>
    </row>
    <row r="19" spans="1:8">
      <c r="A19" s="2" t="e">
        <f>IF(Nederlands!#REF!="","",Nederlands!#REF!)</f>
        <v>#REF!</v>
      </c>
      <c r="B19" s="2" t="e">
        <f>IF(Nederlands!#REF!="","",Nederlands!#REF!)</f>
        <v>#REF!</v>
      </c>
      <c r="C19" s="138" t="e">
        <f>IF(Nederlands!#REF!="","",Nederlands!#REF!)</f>
        <v>#REF!</v>
      </c>
      <c r="D19" s="138"/>
      <c r="E19" s="2" t="e">
        <f>IF(Nederlands!#REF!="","",IF(Nederlands!#REF!="nee",0,IF(Nederlands!#REF!="ja",1,FALSE)))</f>
        <v>#REF!</v>
      </c>
      <c r="F19" s="2" t="e">
        <f>IF(Nederlands!#REF!="","",IF(Nederlands!#REF!="nee",0,IF(Nederlands!#REF!="ja",1,FALSE)))</f>
        <v>#REF!</v>
      </c>
      <c r="G19" s="2" t="e">
        <f t="shared" si="2"/>
        <v>#REF!</v>
      </c>
      <c r="H19" s="2" t="e">
        <f t="shared" si="0"/>
        <v>#REF!</v>
      </c>
    </row>
    <row r="20" spans="1:8">
      <c r="A20" s="2" t="e">
        <f>IF(Nederlands!#REF!="","",Nederlands!#REF!)</f>
        <v>#REF!</v>
      </c>
      <c r="B20" s="2" t="e">
        <f>IF(Nederlands!#REF!="","",Nederlands!#REF!)</f>
        <v>#REF!</v>
      </c>
      <c r="C20" s="138" t="e">
        <f>IF(Nederlands!#REF!="","",Nederlands!#REF!)</f>
        <v>#REF!</v>
      </c>
      <c r="D20" s="138"/>
      <c r="E20" s="2" t="e">
        <f>IF(Nederlands!#REF!="","",IF(Nederlands!#REF!="nee",0,IF(Nederlands!#REF!="ja",1,FALSE)))</f>
        <v>#REF!</v>
      </c>
      <c r="F20" s="2" t="e">
        <f>IF(Nederlands!#REF!="","",IF(Nederlands!#REF!="nee",0,IF(Nederlands!#REF!="ja",1,FALSE)))</f>
        <v>#REF!</v>
      </c>
      <c r="G20" s="2" t="e">
        <f t="shared" si="2"/>
        <v>#REF!</v>
      </c>
      <c r="H20" s="2" t="e">
        <f t="shared" si="0"/>
        <v>#REF!</v>
      </c>
    </row>
    <row r="21" spans="1:8">
      <c r="A21" s="2" t="e">
        <f>IF(Nederlands!#REF!="","",Nederlands!#REF!)</f>
        <v>#REF!</v>
      </c>
      <c r="B21" s="2" t="e">
        <f>IF(Nederlands!#REF!="","",Nederlands!#REF!)</f>
        <v>#REF!</v>
      </c>
      <c r="C21" s="138" t="e">
        <f>IF(Nederlands!#REF!="","",Nederlands!#REF!)</f>
        <v>#REF!</v>
      </c>
      <c r="D21" s="138"/>
      <c r="E21" s="2" t="e">
        <f>IF(Nederlands!#REF!="","",IF(Nederlands!#REF!="nee",0,IF(Nederlands!#REF!="ja",1,FALSE)))</f>
        <v>#REF!</v>
      </c>
      <c r="F21" s="2" t="e">
        <f>IF(Nederlands!#REF!="","",IF(Nederlands!#REF!="nee",0,IF(Nederlands!#REF!="ja",1,FALSE)))</f>
        <v>#REF!</v>
      </c>
      <c r="G21" s="2" t="e">
        <f t="shared" si="2"/>
        <v>#REF!</v>
      </c>
      <c r="H21" s="2" t="e">
        <f t="shared" si="0"/>
        <v>#REF!</v>
      </c>
    </row>
    <row r="22" spans="1:8">
      <c r="A22" s="2" t="e">
        <f>IF(Nederlands!#REF!="","",Nederlands!#REF!)</f>
        <v>#REF!</v>
      </c>
      <c r="B22" s="2" t="e">
        <f>IF(Nederlands!#REF!="","",Nederlands!#REF!)</f>
        <v>#REF!</v>
      </c>
      <c r="C22" s="138" t="e">
        <f>IF(Nederlands!#REF!="","",Nederlands!#REF!)</f>
        <v>#REF!</v>
      </c>
      <c r="D22" s="138"/>
      <c r="E22" s="2" t="e">
        <f>IF(Nederlands!#REF!="","",IF(Nederlands!#REF!="nee",0,IF(Nederlands!#REF!="ja",1,FALSE)))</f>
        <v>#REF!</v>
      </c>
      <c r="F22" s="2" t="e">
        <f>IF(Nederlands!#REF!="","",IF(Nederlands!#REF!="nee",0,IF(Nederlands!#REF!="ja",1,FALSE)))</f>
        <v>#REF!</v>
      </c>
      <c r="G22" s="2" t="e">
        <f t="shared" si="2"/>
        <v>#REF!</v>
      </c>
      <c r="H22" s="2" t="e">
        <f t="shared" si="0"/>
        <v>#REF!</v>
      </c>
    </row>
    <row r="23" spans="1:8">
      <c r="A23" s="2" t="e">
        <f>IF(Nederlands!#REF!="","",Nederlands!#REF!)</f>
        <v>#REF!</v>
      </c>
      <c r="B23" s="2" t="e">
        <f>IF(Nederlands!#REF!="","",Nederlands!#REF!)</f>
        <v>#REF!</v>
      </c>
      <c r="C23" s="138" t="e">
        <f>IF(Nederlands!#REF!="","",Nederlands!#REF!)</f>
        <v>#REF!</v>
      </c>
      <c r="D23" s="138"/>
      <c r="E23" s="2" t="e">
        <f>IF(Nederlands!#REF!="","",IF(Nederlands!#REF!="nee",0,IF(Nederlands!#REF!="ja",1,FALSE)))</f>
        <v>#REF!</v>
      </c>
      <c r="F23" s="2" t="e">
        <f>IF(Nederlands!#REF!="","",IF(Nederlands!#REF!="nee",0,IF(Nederlands!#REF!="ja",1,FALSE)))</f>
        <v>#REF!</v>
      </c>
      <c r="G23" s="2" t="e">
        <f t="shared" si="2"/>
        <v>#REF!</v>
      </c>
      <c r="H23" s="2" t="e">
        <f t="shared" si="0"/>
        <v>#REF!</v>
      </c>
    </row>
    <row r="24" spans="1:8">
      <c r="A24" s="2" t="e">
        <f>IF(Nederlands!#REF!="","",Nederlands!#REF!)</f>
        <v>#REF!</v>
      </c>
      <c r="B24" s="2" t="e">
        <f>IF(Nederlands!#REF!="","",Nederlands!#REF!)</f>
        <v>#REF!</v>
      </c>
      <c r="C24" s="138" t="e">
        <f>IF(Nederlands!#REF!="","",Nederlands!#REF!)</f>
        <v>#REF!</v>
      </c>
      <c r="D24" s="138"/>
      <c r="E24" s="2" t="e">
        <f>IF(Nederlands!#REF!="","",IF(Nederlands!#REF!="nee",0,IF(Nederlands!#REF!="ja",1,FALSE)))</f>
        <v>#REF!</v>
      </c>
      <c r="F24" s="2" t="e">
        <f>IF(Nederlands!#REF!="","",IF(Nederlands!#REF!="nee",0,IF(Nederlands!#REF!="ja",1,FALSE)))</f>
        <v>#REF!</v>
      </c>
      <c r="G24" s="2" t="e">
        <f t="shared" si="2"/>
        <v>#REF!</v>
      </c>
      <c r="H24" s="2" t="e">
        <f t="shared" si="0"/>
        <v>#REF!</v>
      </c>
    </row>
    <row r="25" spans="1:8">
      <c r="A25" s="2" t="e">
        <f>IF(Nederlands!#REF!="","",Nederlands!#REF!)</f>
        <v>#REF!</v>
      </c>
      <c r="B25" s="2" t="e">
        <f>IF(Nederlands!#REF!="","",Nederlands!#REF!)</f>
        <v>#REF!</v>
      </c>
      <c r="C25" s="138" t="e">
        <f>IF(Nederlands!#REF!="","",Nederlands!#REF!)</f>
        <v>#REF!</v>
      </c>
      <c r="D25" s="138"/>
      <c r="E25" s="2" t="e">
        <f>IF(Nederlands!#REF!="","",IF(Nederlands!#REF!="nee",0,IF(Nederlands!#REF!="ja",1,FALSE)))</f>
        <v>#REF!</v>
      </c>
      <c r="F25" s="2" t="e">
        <f>IF(Nederlands!#REF!="","",IF(Nederlands!#REF!="nee",0,IF(Nederlands!#REF!="ja",1,FALSE)))</f>
        <v>#REF!</v>
      </c>
      <c r="G25" s="2" t="e">
        <f t="shared" si="2"/>
        <v>#REF!</v>
      </c>
      <c r="H25" s="2" t="e">
        <f t="shared" si="0"/>
        <v>#REF!</v>
      </c>
    </row>
    <row r="26" spans="1:8">
      <c r="A26" s="2" t="e">
        <f>IF(Nederlands!#REF!="","",Nederlands!#REF!)</f>
        <v>#REF!</v>
      </c>
      <c r="B26" s="2" t="e">
        <f>IF(Nederlands!#REF!="","",Nederlands!#REF!)</f>
        <v>#REF!</v>
      </c>
      <c r="C26" s="138" t="e">
        <f>IF(Nederlands!#REF!="","",Nederlands!#REF!)</f>
        <v>#REF!</v>
      </c>
      <c r="D26" s="138"/>
      <c r="E26" s="2" t="e">
        <f>IF(Nederlands!#REF!="","",IF(Nederlands!#REF!="nee",0,IF(Nederlands!#REF!="ja",1,FALSE)))</f>
        <v>#REF!</v>
      </c>
      <c r="F26" s="2" t="e">
        <f>IF(Nederlands!#REF!="","",IF(Nederlands!#REF!="nee",0,IF(Nederlands!#REF!="ja",1,FALSE)))</f>
        <v>#REF!</v>
      </c>
      <c r="G26" s="2" t="e">
        <f t="shared" si="2"/>
        <v>#REF!</v>
      </c>
      <c r="H26" s="2" t="e">
        <f t="shared" si="0"/>
        <v>#REF!</v>
      </c>
    </row>
    <row r="27" spans="1:8">
      <c r="A27" s="2" t="e">
        <f>IF(Nederlands!#REF!="","",Nederlands!#REF!)</f>
        <v>#REF!</v>
      </c>
      <c r="B27" s="2" t="e">
        <f>IF(Nederlands!#REF!="","",Nederlands!#REF!)</f>
        <v>#REF!</v>
      </c>
      <c r="C27" s="138" t="e">
        <f>IF(Nederlands!#REF!="","",Nederlands!#REF!)</f>
        <v>#REF!</v>
      </c>
      <c r="D27" s="138"/>
      <c r="E27" s="2" t="e">
        <f>IF(Nederlands!#REF!="","",IF(Nederlands!#REF!="nee",0,IF(Nederlands!#REF!="ja",1,FALSE)))</f>
        <v>#REF!</v>
      </c>
      <c r="F27" s="2" t="e">
        <f>IF(Nederlands!#REF!="","",IF(Nederlands!#REF!="nee",0,IF(Nederlands!#REF!="ja",1,FALSE)))</f>
        <v>#REF!</v>
      </c>
      <c r="G27" s="2" t="e">
        <f t="shared" si="2"/>
        <v>#REF!</v>
      </c>
      <c r="H27" s="2" t="e">
        <f t="shared" si="0"/>
        <v>#REF!</v>
      </c>
    </row>
    <row r="28" spans="1:8">
      <c r="A28" s="2" t="e">
        <f>IF(Nederlands!#REF!="","",Nederlands!#REF!)</f>
        <v>#REF!</v>
      </c>
      <c r="B28" s="2" t="e">
        <f>IF(Nederlands!#REF!="","",Nederlands!#REF!)</f>
        <v>#REF!</v>
      </c>
      <c r="C28" s="138" t="e">
        <f>IF(Nederlands!#REF!="","",Nederlands!#REF!)</f>
        <v>#REF!</v>
      </c>
      <c r="D28" s="138"/>
      <c r="E28" s="2" t="e">
        <f>IF(Nederlands!#REF!="","",IF(Nederlands!#REF!="nee",0,IF(Nederlands!#REF!="ja",1,FALSE)))</f>
        <v>#REF!</v>
      </c>
      <c r="F28" s="2" t="e">
        <f>IF(Nederlands!#REF!="","",IF(Nederlands!#REF!="nee",0,IF(Nederlands!#REF!="ja",1,FALSE)))</f>
        <v>#REF!</v>
      </c>
      <c r="G28" s="2" t="e">
        <f t="shared" si="2"/>
        <v>#REF!</v>
      </c>
      <c r="H28" s="2" t="e">
        <f t="shared" si="0"/>
        <v>#REF!</v>
      </c>
    </row>
    <row r="29" spans="1:8">
      <c r="A29" s="2" t="str">
        <f>IF(Nederlands!C59="","",Nederlands!C59)</f>
        <v/>
      </c>
      <c r="B29" s="2" t="e">
        <f>IF(Nederlands!#REF!="","",Nederlands!#REF!)</f>
        <v>#REF!</v>
      </c>
      <c r="C29" s="138" t="str">
        <f>IF(Nederlands!D59="","",Nederlands!D59)</f>
        <v/>
      </c>
      <c r="D29" s="138"/>
      <c r="E29" s="2" t="str">
        <f>IF(Nederlands!P59="","",IF(Nederlands!P59="nee",0,IF(Nederlands!P59="ja",1,FALSE)))</f>
        <v/>
      </c>
      <c r="F29" s="2" t="str">
        <f>IF(Nederlands!T59="","",IF(Nederlands!T59="nee",0,IF(Nederlands!T59="ja",1,FALSE)))</f>
        <v/>
      </c>
      <c r="G29" s="2">
        <f t="shared" si="2"/>
        <v>0</v>
      </c>
      <c r="H29" s="2">
        <f t="shared" si="0"/>
        <v>0</v>
      </c>
    </row>
    <row r="30" spans="1:8">
      <c r="A30" s="2" t="str">
        <f>IF(Nederlands!C60="","",Nederlands!C60)</f>
        <v/>
      </c>
      <c r="B30" s="2" t="e">
        <f>IF(Nederlands!#REF!="","",Nederlands!#REF!)</f>
        <v>#REF!</v>
      </c>
      <c r="C30" s="138" t="str">
        <f>IF(Nederlands!D60="","",Nederlands!D60)</f>
        <v/>
      </c>
      <c r="D30" s="138"/>
      <c r="E30" s="2" t="str">
        <f>IF(Nederlands!P60="","",IF(Nederlands!P60="nee",0,IF(Nederlands!P60="ja",1,FALSE)))</f>
        <v/>
      </c>
      <c r="F30" s="2" t="str">
        <f>IF(Nederlands!T60="","",IF(Nederlands!T60="nee",0,IF(Nederlands!T60="ja",1,FALSE)))</f>
        <v/>
      </c>
      <c r="G30" s="2">
        <f t="shared" si="2"/>
        <v>0</v>
      </c>
      <c r="H30" s="2">
        <f t="shared" si="0"/>
        <v>0</v>
      </c>
    </row>
    <row r="31" spans="1:8">
      <c r="A31" s="2" t="str">
        <f>IF(Nederlands!C61="","",Nederlands!C61)</f>
        <v/>
      </c>
      <c r="B31" s="2" t="e">
        <f>IF(Nederlands!#REF!="","",Nederlands!#REF!)</f>
        <v>#REF!</v>
      </c>
      <c r="C31" s="138" t="str">
        <f>IF(Nederlands!D61="","",Nederlands!D61)</f>
        <v/>
      </c>
      <c r="D31" s="138"/>
      <c r="E31" s="2" t="str">
        <f>IF(Nederlands!P61="","",IF(Nederlands!P61="nee",0,IF(Nederlands!P61="ja",1,FALSE)))</f>
        <v/>
      </c>
      <c r="F31" s="2" t="str">
        <f>IF(Nederlands!T61="","",IF(Nederlands!T61="nee",0,IF(Nederlands!T61="ja",1,FALSE)))</f>
        <v/>
      </c>
      <c r="G31" s="2">
        <f t="shared" si="2"/>
        <v>0</v>
      </c>
      <c r="H31" s="2">
        <f t="shared" si="0"/>
        <v>0</v>
      </c>
    </row>
    <row r="32" spans="1:8">
      <c r="A32" s="2" t="str">
        <f>IF(Nederlands!C62="","",Nederlands!C62)</f>
        <v/>
      </c>
      <c r="B32" s="2" t="e">
        <f>IF(Nederlands!#REF!="","",Nederlands!#REF!)</f>
        <v>#REF!</v>
      </c>
      <c r="C32" s="138" t="str">
        <f>IF(Nederlands!D62="","",Nederlands!D62)</f>
        <v/>
      </c>
      <c r="D32" s="138"/>
      <c r="E32" s="2" t="str">
        <f>IF(Nederlands!P62="","",IF(Nederlands!P62="nee",0,IF(Nederlands!P62="ja",1,FALSE)))</f>
        <v/>
      </c>
      <c r="F32" s="2" t="str">
        <f>IF(Nederlands!T62="","",IF(Nederlands!T62="nee",0,IF(Nederlands!T62="ja",1,FALSE)))</f>
        <v/>
      </c>
      <c r="G32" s="2">
        <f t="shared" si="2"/>
        <v>0</v>
      </c>
      <c r="H32" s="2">
        <f t="shared" si="0"/>
        <v>0</v>
      </c>
    </row>
    <row r="33" spans="1:8">
      <c r="A33" s="2" t="str">
        <f>IF(Nederlands!C63="","",Nederlands!C63)</f>
        <v/>
      </c>
      <c r="B33" s="2" t="e">
        <f>IF(Nederlands!#REF!="","",Nederlands!#REF!)</f>
        <v>#REF!</v>
      </c>
      <c r="C33" s="138" t="str">
        <f>IF(Nederlands!D63="","",Nederlands!D63)</f>
        <v/>
      </c>
      <c r="D33" s="138"/>
      <c r="E33" s="2" t="str">
        <f>IF(Nederlands!P63="","",IF(Nederlands!P63="nee",0,IF(Nederlands!P63="ja",1,FALSE)))</f>
        <v/>
      </c>
      <c r="F33" s="2" t="str">
        <f>IF(Nederlands!T63="","",IF(Nederlands!T63="nee",0,IF(Nederlands!T63="ja",1,FALSE)))</f>
        <v/>
      </c>
      <c r="G33" s="2">
        <f t="shared" si="2"/>
        <v>0</v>
      </c>
      <c r="H33" s="2">
        <f t="shared" si="0"/>
        <v>0</v>
      </c>
    </row>
    <row r="34" spans="1:8">
      <c r="A34" s="2" t="str">
        <f>IF(Nederlands!C64="","",Nederlands!C64)</f>
        <v/>
      </c>
      <c r="B34" s="2" t="e">
        <f>IF(Nederlands!#REF!="","",Nederlands!#REF!)</f>
        <v>#REF!</v>
      </c>
      <c r="C34" s="138" t="str">
        <f>IF(Nederlands!D64="","",Nederlands!D64)</f>
        <v/>
      </c>
      <c r="D34" s="138"/>
      <c r="E34" s="2" t="str">
        <f>IF(Nederlands!P64="","",IF(Nederlands!P64="nee",0,IF(Nederlands!P64="ja",1,FALSE)))</f>
        <v/>
      </c>
      <c r="F34" s="2" t="str">
        <f>IF(Nederlands!T64="","",IF(Nederlands!T64="nee",0,IF(Nederlands!T64="ja",1,FALSE)))</f>
        <v/>
      </c>
      <c r="G34" s="2">
        <f t="shared" si="2"/>
        <v>0</v>
      </c>
      <c r="H34" s="2">
        <f t="shared" si="0"/>
        <v>0</v>
      </c>
    </row>
    <row r="35" spans="1:8">
      <c r="A35" s="2" t="str">
        <f>IF(Nederlands!C65="","",Nederlands!C65)</f>
        <v/>
      </c>
      <c r="B35" s="2" t="e">
        <f>IF(Nederlands!#REF!="","",Nederlands!#REF!)</f>
        <v>#REF!</v>
      </c>
      <c r="C35" s="138" t="str">
        <f>IF(Nederlands!D65="","",Nederlands!D65)</f>
        <v/>
      </c>
      <c r="D35" s="138"/>
      <c r="E35" s="2" t="str">
        <f>IF(Nederlands!P65="","",IF(Nederlands!P65="nee",0,IF(Nederlands!P65="ja",1,FALSE)))</f>
        <v/>
      </c>
      <c r="F35" s="2" t="str">
        <f>IF(Nederlands!T65="","",IF(Nederlands!T65="nee",0,IF(Nederlands!T65="ja",1,FALSE)))</f>
        <v/>
      </c>
      <c r="G35" s="2">
        <f t="shared" si="2"/>
        <v>0</v>
      </c>
      <c r="H35" s="2">
        <f t="shared" si="0"/>
        <v>0</v>
      </c>
    </row>
    <row r="36" spans="1:8">
      <c r="A36" s="2" t="str">
        <f>IF(Nederlands!C66="","",Nederlands!C66)</f>
        <v/>
      </c>
      <c r="B36" s="2" t="e">
        <f>IF(Nederlands!#REF!="","",Nederlands!#REF!)</f>
        <v>#REF!</v>
      </c>
      <c r="C36" s="138" t="str">
        <f>IF(Nederlands!D66="","",Nederlands!D66)</f>
        <v/>
      </c>
      <c r="D36" s="138"/>
      <c r="E36" s="2" t="str">
        <f>IF(Nederlands!P66="","",IF(Nederlands!P66="nee",0,IF(Nederlands!P66="ja",1,FALSE)))</f>
        <v/>
      </c>
      <c r="F36" s="2" t="str">
        <f>IF(Nederlands!T66="","",IF(Nederlands!T66="nee",0,IF(Nederlands!T66="ja",1,FALSE)))</f>
        <v/>
      </c>
      <c r="G36" s="2">
        <f t="shared" si="2"/>
        <v>0</v>
      </c>
      <c r="H36" s="2">
        <f t="shared" si="0"/>
        <v>0</v>
      </c>
    </row>
    <row r="37" spans="1:8">
      <c r="A37" s="2" t="str">
        <f>IF(Nederlands!C67="","",Nederlands!C67)</f>
        <v/>
      </c>
      <c r="B37" s="2" t="e">
        <f>IF(Nederlands!#REF!="","",Nederlands!#REF!)</f>
        <v>#REF!</v>
      </c>
      <c r="C37" s="138" t="str">
        <f>IF(Nederlands!D67="","",Nederlands!D67)</f>
        <v/>
      </c>
      <c r="D37" s="138"/>
      <c r="E37" s="2" t="str">
        <f>IF(Nederlands!P67="","",IF(Nederlands!P67="nee",0,IF(Nederlands!P67="ja",1,FALSE)))</f>
        <v/>
      </c>
      <c r="F37" s="2" t="str">
        <f>IF(Nederlands!T67="","",IF(Nederlands!T67="nee",0,IF(Nederlands!T67="ja",1,FALSE)))</f>
        <v/>
      </c>
      <c r="G37" s="2">
        <f t="shared" si="2"/>
        <v>0</v>
      </c>
      <c r="H37" s="2">
        <f t="shared" si="0"/>
        <v>0</v>
      </c>
    </row>
    <row r="38" spans="1:8">
      <c r="A38" s="2" t="str">
        <f>IF(Nederlands!C68="","",Nederlands!C68)</f>
        <v/>
      </c>
      <c r="B38" s="2" t="e">
        <f>IF(Nederlands!#REF!="","",Nederlands!#REF!)</f>
        <v>#REF!</v>
      </c>
      <c r="C38" s="138" t="str">
        <f>IF(Nederlands!D68="","",Nederlands!D68)</f>
        <v/>
      </c>
      <c r="D38" s="138"/>
      <c r="E38" s="2" t="str">
        <f>IF(Nederlands!P68="","",IF(Nederlands!P68="nee",0,IF(Nederlands!P68="ja",1,FALSE)))</f>
        <v/>
      </c>
      <c r="F38" s="2" t="str">
        <f>IF(Nederlands!T68="","",IF(Nederlands!T68="nee",0,IF(Nederlands!T68="ja",1,FALSE)))</f>
        <v/>
      </c>
      <c r="G38" s="2">
        <f t="shared" si="2"/>
        <v>0</v>
      </c>
      <c r="H38" s="2">
        <f t="shared" si="0"/>
        <v>0</v>
      </c>
    </row>
    <row r="39" spans="1:8">
      <c r="A39" s="2" t="str">
        <f>IF(Nederlands!C69="","",Nederlands!C69)</f>
        <v/>
      </c>
      <c r="B39" s="2" t="e">
        <f>IF(Nederlands!#REF!="","",Nederlands!#REF!)</f>
        <v>#REF!</v>
      </c>
      <c r="C39" s="138" t="str">
        <f>IF(Nederlands!D69="","",Nederlands!D69)</f>
        <v/>
      </c>
      <c r="D39" s="138"/>
      <c r="E39" s="2" t="str">
        <f>IF(Nederlands!P69="","",IF(Nederlands!P69="nee",0,IF(Nederlands!P69="ja",1,FALSE)))</f>
        <v/>
      </c>
      <c r="F39" s="2" t="str">
        <f>IF(Nederlands!T69="","",IF(Nederlands!T69="nee",0,IF(Nederlands!T69="ja",1,FALSE)))</f>
        <v/>
      </c>
      <c r="G39" s="2">
        <f t="shared" si="2"/>
        <v>0</v>
      </c>
      <c r="H39" s="2">
        <f t="shared" si="0"/>
        <v>0</v>
      </c>
    </row>
    <row r="40" spans="1:8">
      <c r="A40" s="2" t="str">
        <f>IF(Nederlands!C70="","",Nederlands!C70)</f>
        <v/>
      </c>
      <c r="B40" s="2" t="e">
        <f>IF(Nederlands!#REF!="","",Nederlands!#REF!)</f>
        <v>#REF!</v>
      </c>
      <c r="C40" s="138" t="str">
        <f>IF(Nederlands!D70="","",Nederlands!D70)</f>
        <v/>
      </c>
      <c r="D40" s="138"/>
      <c r="E40" s="2" t="str">
        <f>IF(Nederlands!P70="","",IF(Nederlands!P70="nee",0,IF(Nederlands!P70="ja",1,FALSE)))</f>
        <v/>
      </c>
      <c r="F40" s="2" t="str">
        <f>IF(Nederlands!T70="","",IF(Nederlands!T70="nee",0,IF(Nederlands!T70="ja",1,FALSE)))</f>
        <v/>
      </c>
      <c r="G40" s="2">
        <f t="shared" si="2"/>
        <v>0</v>
      </c>
      <c r="H40" s="2">
        <f t="shared" si="0"/>
        <v>0</v>
      </c>
    </row>
    <row r="41" spans="1:8">
      <c r="A41" s="2" t="str">
        <f>IF(Nederlands!C71="","",Nederlands!C71)</f>
        <v/>
      </c>
      <c r="B41" s="2" t="e">
        <f>IF(Nederlands!#REF!="","",Nederlands!#REF!)</f>
        <v>#REF!</v>
      </c>
      <c r="C41" s="138" t="str">
        <f>IF(Nederlands!D71="","",Nederlands!D71)</f>
        <v/>
      </c>
      <c r="D41" s="138"/>
      <c r="E41" s="2" t="str">
        <f>IF(Nederlands!P71="","",IF(Nederlands!P71="nee",0,IF(Nederlands!P71="ja",1,FALSE)))</f>
        <v/>
      </c>
      <c r="F41" s="2" t="str">
        <f>IF(Nederlands!T71="","",IF(Nederlands!T71="nee",0,IF(Nederlands!T71="ja",1,FALSE)))</f>
        <v/>
      </c>
      <c r="G41" s="2">
        <f t="shared" si="2"/>
        <v>0</v>
      </c>
      <c r="H41" s="2">
        <f t="shared" si="0"/>
        <v>0</v>
      </c>
    </row>
    <row r="42" spans="1:8">
      <c r="A42" s="2" t="str">
        <f>IF(Nederlands!C72="","",Nederlands!C72)</f>
        <v/>
      </c>
      <c r="B42" s="2" t="e">
        <f>IF(Nederlands!#REF!="","",Nederlands!#REF!)</f>
        <v>#REF!</v>
      </c>
      <c r="C42" s="138" t="str">
        <f>IF(Nederlands!D72="","",Nederlands!D72)</f>
        <v/>
      </c>
      <c r="D42" s="138"/>
      <c r="E42" s="2" t="str">
        <f>IF(Nederlands!P72="","",IF(Nederlands!P72="nee",0,IF(Nederlands!P72="ja",1,FALSE)))</f>
        <v/>
      </c>
      <c r="F42" s="2" t="str">
        <f>IF(Nederlands!T72="","",IF(Nederlands!T72="nee",0,IF(Nederlands!T72="ja",1,FALSE)))</f>
        <v/>
      </c>
      <c r="G42" s="2">
        <f t="shared" si="2"/>
        <v>0</v>
      </c>
      <c r="H42" s="2">
        <f t="shared" si="0"/>
        <v>0</v>
      </c>
    </row>
    <row r="43" spans="1:8">
      <c r="A43" s="2" t="str">
        <f>IF(Nederlands!C73="","",Nederlands!C73)</f>
        <v/>
      </c>
      <c r="B43" s="2" t="e">
        <f>IF(Nederlands!#REF!="","",Nederlands!#REF!)</f>
        <v>#REF!</v>
      </c>
      <c r="C43" s="138" t="str">
        <f>IF(Nederlands!D73="","",Nederlands!D73)</f>
        <v/>
      </c>
      <c r="D43" s="138"/>
      <c r="E43" s="2" t="str">
        <f>IF(Nederlands!P73="","",IF(Nederlands!P73="nee",0,IF(Nederlands!P73="ja",1,FALSE)))</f>
        <v/>
      </c>
      <c r="F43" s="2" t="str">
        <f>IF(Nederlands!T73="","",IF(Nederlands!T73="nee",0,IF(Nederlands!T73="ja",1,FALSE)))</f>
        <v/>
      </c>
      <c r="G43" s="2">
        <f t="shared" si="2"/>
        <v>0</v>
      </c>
      <c r="H43" s="2">
        <f t="shared" si="0"/>
        <v>0</v>
      </c>
    </row>
    <row r="44" spans="1:8">
      <c r="A44" s="2" t="str">
        <f>IF(Nederlands!C74="","",Nederlands!C74)</f>
        <v/>
      </c>
      <c r="B44" s="2" t="e">
        <f>IF(Nederlands!#REF!="","",Nederlands!#REF!)</f>
        <v>#REF!</v>
      </c>
      <c r="C44" s="138" t="str">
        <f>IF(Nederlands!D74="","",Nederlands!D74)</f>
        <v/>
      </c>
      <c r="D44" s="138"/>
      <c r="E44" s="2" t="str">
        <f>IF(Nederlands!P74="","",IF(Nederlands!P74="nee",0,IF(Nederlands!P74="ja",1,FALSE)))</f>
        <v/>
      </c>
      <c r="F44" s="2" t="str">
        <f>IF(Nederlands!T74="","",IF(Nederlands!T74="nee",0,IF(Nederlands!T74="ja",1,FALSE)))</f>
        <v/>
      </c>
      <c r="G44" s="2">
        <f t="shared" si="2"/>
        <v>0</v>
      </c>
      <c r="H44" s="2">
        <f t="shared" si="0"/>
        <v>0</v>
      </c>
    </row>
    <row r="45" spans="1:8">
      <c r="A45" s="2" t="str">
        <f>IF(Nederlands!C75="","",Nederlands!C75)</f>
        <v/>
      </c>
      <c r="B45" s="2" t="e">
        <f>IF(Nederlands!#REF!="","",Nederlands!#REF!)</f>
        <v>#REF!</v>
      </c>
      <c r="C45" s="138" t="str">
        <f>IF(Nederlands!D75="","",Nederlands!D75)</f>
        <v/>
      </c>
      <c r="D45" s="138"/>
      <c r="E45" s="2" t="str">
        <f>IF(Nederlands!P75="","",IF(Nederlands!P75="nee",0,IF(Nederlands!P75="ja",1,FALSE)))</f>
        <v/>
      </c>
      <c r="F45" s="2" t="str">
        <f>IF(Nederlands!T75="","",IF(Nederlands!T75="nee",0,IF(Nederlands!T75="ja",1,FALSE)))</f>
        <v/>
      </c>
      <c r="G45" s="2">
        <f t="shared" si="2"/>
        <v>0</v>
      </c>
      <c r="H45" s="2">
        <f t="shared" si="0"/>
        <v>0</v>
      </c>
    </row>
    <row r="46" spans="1:8">
      <c r="A46" s="2" t="str">
        <f>IF(Nederlands!C76="","",Nederlands!C76)</f>
        <v/>
      </c>
      <c r="B46" s="2" t="e">
        <f>IF(Nederlands!#REF!="","",Nederlands!#REF!)</f>
        <v>#REF!</v>
      </c>
      <c r="C46" s="138" t="str">
        <f>IF(Nederlands!D76="","",Nederlands!D76)</f>
        <v/>
      </c>
      <c r="D46" s="138"/>
      <c r="E46" s="2" t="str">
        <f>IF(Nederlands!P76="","",IF(Nederlands!P76="nee",0,IF(Nederlands!P76="ja",1,FALSE)))</f>
        <v/>
      </c>
      <c r="F46" s="2" t="str">
        <f>IF(Nederlands!T76="","",IF(Nederlands!T76="nee",0,IF(Nederlands!T76="ja",1,FALSE)))</f>
        <v/>
      </c>
      <c r="G46" s="2">
        <f t="shared" si="2"/>
        <v>0</v>
      </c>
      <c r="H46" s="2">
        <f t="shared" si="0"/>
        <v>0</v>
      </c>
    </row>
    <row r="47" spans="1:8">
      <c r="A47" s="2" t="str">
        <f>IF(Nederlands!C77="","",Nederlands!C77)</f>
        <v/>
      </c>
      <c r="B47" s="2" t="e">
        <f>IF(Nederlands!#REF!="","",Nederlands!#REF!)</f>
        <v>#REF!</v>
      </c>
      <c r="C47" s="138" t="str">
        <f>IF(Nederlands!D77="","",Nederlands!D77)</f>
        <v/>
      </c>
      <c r="D47" s="138"/>
      <c r="E47" s="2" t="str">
        <f>IF(Nederlands!P77="","",IF(Nederlands!P77="nee",0,IF(Nederlands!P77="ja",1,FALSE)))</f>
        <v/>
      </c>
      <c r="F47" s="2" t="str">
        <f>IF(Nederlands!T77="","",IF(Nederlands!T77="nee",0,IF(Nederlands!T77="ja",1,FALSE)))</f>
        <v/>
      </c>
      <c r="G47" s="2">
        <f t="shared" si="2"/>
        <v>0</v>
      </c>
      <c r="H47" s="2">
        <f t="shared" si="0"/>
        <v>0</v>
      </c>
    </row>
    <row r="48" spans="1:8">
      <c r="A48" s="2" t="str">
        <f>IF(Nederlands!C78="","",Nederlands!C78)</f>
        <v/>
      </c>
      <c r="B48" s="2" t="e">
        <f>IF(Nederlands!#REF!="","",Nederlands!#REF!)</f>
        <v>#REF!</v>
      </c>
      <c r="C48" s="138" t="str">
        <f>IF(Nederlands!D78="","",Nederlands!D78)</f>
        <v/>
      </c>
      <c r="D48" s="138"/>
      <c r="E48" s="2" t="str">
        <f>IF(Nederlands!P78="","",IF(Nederlands!P78="nee",0,IF(Nederlands!P78="ja",1,FALSE)))</f>
        <v/>
      </c>
      <c r="F48" s="2" t="str">
        <f>IF(Nederlands!T78="","",IF(Nederlands!T78="nee",0,IF(Nederlands!T78="ja",1,FALSE)))</f>
        <v/>
      </c>
      <c r="G48" s="2">
        <f t="shared" si="2"/>
        <v>0</v>
      </c>
      <c r="H48" s="2">
        <f t="shared" si="0"/>
        <v>0</v>
      </c>
    </row>
    <row r="49" spans="1:8">
      <c r="A49" s="2" t="str">
        <f>IF(Nederlands!C79="","",Nederlands!C79)</f>
        <v/>
      </c>
      <c r="B49" s="2" t="e">
        <f>IF(Nederlands!#REF!="","",Nederlands!#REF!)</f>
        <v>#REF!</v>
      </c>
      <c r="C49" s="138" t="str">
        <f>IF(Nederlands!D79="","",Nederlands!D79)</f>
        <v/>
      </c>
      <c r="D49" s="138"/>
      <c r="E49" s="2" t="str">
        <f>IF(Nederlands!P79="","",IF(Nederlands!P79="nee",0,IF(Nederlands!P79="ja",1,FALSE)))</f>
        <v/>
      </c>
      <c r="F49" s="2" t="str">
        <f>IF(Nederlands!T79="","",IF(Nederlands!T79="nee",0,IF(Nederlands!T79="ja",1,FALSE)))</f>
        <v/>
      </c>
      <c r="G49" s="2">
        <f t="shared" si="2"/>
        <v>0</v>
      </c>
      <c r="H49" s="2">
        <f t="shared" si="0"/>
        <v>0</v>
      </c>
    </row>
    <row r="50" spans="1:8">
      <c r="A50" s="2" t="str">
        <f>IF(Nederlands!C80="","",Nederlands!C80)</f>
        <v/>
      </c>
      <c r="B50" s="2" t="e">
        <f>IF(Nederlands!#REF!="","",Nederlands!#REF!)</f>
        <v>#REF!</v>
      </c>
      <c r="C50" s="138" t="str">
        <f>IF(Nederlands!D80="","",Nederlands!D80)</f>
        <v/>
      </c>
      <c r="D50" s="138"/>
      <c r="E50" s="2" t="str">
        <f>IF(Nederlands!P80="","",IF(Nederlands!P80="nee",0,IF(Nederlands!P80="ja",1,FALSE)))</f>
        <v/>
      </c>
      <c r="F50" s="2" t="str">
        <f>IF(Nederlands!T80="","",IF(Nederlands!T80="nee",0,IF(Nederlands!T80="ja",1,FALSE)))</f>
        <v/>
      </c>
      <c r="G50" s="2">
        <f t="shared" si="2"/>
        <v>0</v>
      </c>
      <c r="H50" s="2">
        <f t="shared" si="0"/>
        <v>0</v>
      </c>
    </row>
    <row r="51" spans="1:8">
      <c r="A51" s="2" t="str">
        <f>IF(Nederlands!C81="","",Nederlands!C81)</f>
        <v/>
      </c>
      <c r="B51" s="2" t="e">
        <f>IF(Nederlands!#REF!="","",Nederlands!#REF!)</f>
        <v>#REF!</v>
      </c>
      <c r="C51" s="138" t="str">
        <f>IF(Nederlands!D81="","",Nederlands!D81)</f>
        <v/>
      </c>
      <c r="D51" s="138"/>
      <c r="E51" s="2" t="str">
        <f>IF(Nederlands!P81="","",IF(Nederlands!P81="nee",0,IF(Nederlands!P81="ja",1,FALSE)))</f>
        <v/>
      </c>
      <c r="F51" s="2" t="str">
        <f>IF(Nederlands!T81="","",IF(Nederlands!T81="nee",0,IF(Nederlands!T81="ja",1,FALSE)))</f>
        <v/>
      </c>
      <c r="G51" s="2">
        <f t="shared" si="2"/>
        <v>0</v>
      </c>
      <c r="H51" s="2">
        <f t="shared" si="0"/>
        <v>0</v>
      </c>
    </row>
    <row r="52" spans="1:8">
      <c r="A52" s="2" t="e">
        <f>IF(Nederlands!#REF!="","",Nederlands!#REF!)</f>
        <v>#REF!</v>
      </c>
      <c r="B52" s="2" t="e">
        <f>IF(Nederlands!#REF!="","",Nederlands!#REF!)</f>
        <v>#REF!</v>
      </c>
      <c r="C52" s="138" t="e">
        <f>IF(Nederlands!#REF!="","",Nederlands!#REF!)</f>
        <v>#REF!</v>
      </c>
      <c r="D52" s="138"/>
      <c r="E52" s="2" t="e">
        <f>IF(Nederlands!#REF!="","",IF(Nederlands!#REF!="nee",0,IF(Nederlands!#REF!="ja",1,FALSE)))</f>
        <v>#REF!</v>
      </c>
      <c r="F52" s="2" t="e">
        <f>IF(Nederlands!#REF!="","",IF(Nederlands!#REF!="nee",0,IF(Nederlands!#REF!="ja",1,FALSE)))</f>
        <v>#REF!</v>
      </c>
      <c r="G52" s="2" t="e">
        <f t="shared" ref="G52:G59" si="3">SUM(E52:F52)</f>
        <v>#REF!</v>
      </c>
      <c r="H52" s="2" t="e">
        <f t="shared" ref="H52:H59" si="4">IF(G52=0,0,1)</f>
        <v>#REF!</v>
      </c>
    </row>
    <row r="53" spans="1:8">
      <c r="A53" s="2" t="e">
        <f>IF(Nederlands!#REF!="","",Nederlands!#REF!)</f>
        <v>#REF!</v>
      </c>
      <c r="B53" s="2" t="e">
        <f>IF(Nederlands!#REF!="","",Nederlands!#REF!)</f>
        <v>#REF!</v>
      </c>
      <c r="C53" s="138" t="e">
        <f>IF(Nederlands!#REF!="","",Nederlands!#REF!)</f>
        <v>#REF!</v>
      </c>
      <c r="D53" s="138"/>
      <c r="E53" s="2" t="e">
        <f>IF(Nederlands!#REF!="","",IF(Nederlands!#REF!="nee",0,IF(Nederlands!#REF!="ja",1,FALSE)))</f>
        <v>#REF!</v>
      </c>
      <c r="F53" s="2" t="e">
        <f>IF(Nederlands!#REF!="","",IF(Nederlands!#REF!="nee",0,IF(Nederlands!#REF!="ja",1,FALSE)))</f>
        <v>#REF!</v>
      </c>
      <c r="G53" s="2" t="e">
        <f t="shared" si="3"/>
        <v>#REF!</v>
      </c>
      <c r="H53" s="2" t="e">
        <f t="shared" si="4"/>
        <v>#REF!</v>
      </c>
    </row>
    <row r="54" spans="1:8">
      <c r="A54" s="2" t="e">
        <f>IF(Nederlands!#REF!="","",Nederlands!#REF!)</f>
        <v>#REF!</v>
      </c>
      <c r="B54" s="2" t="e">
        <f>IF(Nederlands!#REF!="","",Nederlands!#REF!)</f>
        <v>#REF!</v>
      </c>
      <c r="C54" s="138" t="e">
        <f>IF(Nederlands!#REF!="","",Nederlands!#REF!)</f>
        <v>#REF!</v>
      </c>
      <c r="D54" s="138"/>
      <c r="E54" s="2" t="e">
        <f>IF(Nederlands!#REF!="","",IF(Nederlands!#REF!="nee",0,IF(Nederlands!#REF!="ja",1,FALSE)))</f>
        <v>#REF!</v>
      </c>
      <c r="F54" s="2" t="e">
        <f>IF(Nederlands!#REF!="","",IF(Nederlands!#REF!="nee",0,IF(Nederlands!#REF!="ja",1,FALSE)))</f>
        <v>#REF!</v>
      </c>
      <c r="G54" s="2" t="e">
        <f t="shared" si="3"/>
        <v>#REF!</v>
      </c>
      <c r="H54" s="2" t="e">
        <f t="shared" si="4"/>
        <v>#REF!</v>
      </c>
    </row>
    <row r="55" spans="1:8">
      <c r="A55" s="2" t="e">
        <f>IF(Nederlands!#REF!="","",Nederlands!#REF!)</f>
        <v>#REF!</v>
      </c>
      <c r="B55" s="2" t="e">
        <f>IF(Nederlands!#REF!="","",Nederlands!#REF!)</f>
        <v>#REF!</v>
      </c>
      <c r="C55" s="138" t="e">
        <f>IF(Nederlands!#REF!="","",Nederlands!#REF!)</f>
        <v>#REF!</v>
      </c>
      <c r="D55" s="138"/>
      <c r="E55" s="2" t="e">
        <f>IF(Nederlands!#REF!="","",IF(Nederlands!#REF!="nee",0,IF(Nederlands!#REF!="ja",1,FALSE)))</f>
        <v>#REF!</v>
      </c>
      <c r="F55" s="2" t="e">
        <f>IF(Nederlands!#REF!="","",IF(Nederlands!#REF!="nee",0,IF(Nederlands!#REF!="ja",1,FALSE)))</f>
        <v>#REF!</v>
      </c>
      <c r="G55" s="2" t="e">
        <f t="shared" si="3"/>
        <v>#REF!</v>
      </c>
      <c r="H55" s="2" t="e">
        <f t="shared" si="4"/>
        <v>#REF!</v>
      </c>
    </row>
    <row r="56" spans="1:8">
      <c r="A56" s="2" t="e">
        <f>IF(Nederlands!#REF!="","",Nederlands!#REF!)</f>
        <v>#REF!</v>
      </c>
      <c r="B56" s="2" t="e">
        <f>IF(Nederlands!#REF!="","",Nederlands!#REF!)</f>
        <v>#REF!</v>
      </c>
      <c r="C56" s="138" t="e">
        <f>IF(Nederlands!#REF!="","",Nederlands!#REF!)</f>
        <v>#REF!</v>
      </c>
      <c r="D56" s="138"/>
      <c r="E56" s="2" t="e">
        <f>IF(Nederlands!#REF!="","",IF(Nederlands!#REF!="nee",0,IF(Nederlands!#REF!="ja",1,FALSE)))</f>
        <v>#REF!</v>
      </c>
      <c r="F56" s="2" t="e">
        <f>IF(Nederlands!#REF!="","",IF(Nederlands!#REF!="nee",0,IF(Nederlands!#REF!="ja",1,FALSE)))</f>
        <v>#REF!</v>
      </c>
      <c r="G56" s="2" t="e">
        <f t="shared" si="3"/>
        <v>#REF!</v>
      </c>
      <c r="H56" s="2" t="e">
        <f t="shared" si="4"/>
        <v>#REF!</v>
      </c>
    </row>
    <row r="57" spans="1:8">
      <c r="A57" s="2" t="e">
        <f>IF(Nederlands!#REF!="","",Nederlands!#REF!)</f>
        <v>#REF!</v>
      </c>
      <c r="B57" s="2" t="e">
        <f>IF(Nederlands!#REF!="","",Nederlands!#REF!)</f>
        <v>#REF!</v>
      </c>
      <c r="C57" s="138" t="e">
        <f>IF(Nederlands!#REF!="","",Nederlands!#REF!)</f>
        <v>#REF!</v>
      </c>
      <c r="D57" s="138"/>
      <c r="E57" s="2" t="e">
        <f>IF(Nederlands!#REF!="","",IF(Nederlands!#REF!="nee",0,IF(Nederlands!#REF!="ja",1,FALSE)))</f>
        <v>#REF!</v>
      </c>
      <c r="F57" s="2" t="e">
        <f>IF(Nederlands!#REF!="","",IF(Nederlands!#REF!="nee",0,IF(Nederlands!#REF!="ja",1,FALSE)))</f>
        <v>#REF!</v>
      </c>
      <c r="G57" s="2" t="e">
        <f t="shared" si="3"/>
        <v>#REF!</v>
      </c>
      <c r="H57" s="2" t="e">
        <f t="shared" si="4"/>
        <v>#REF!</v>
      </c>
    </row>
    <row r="58" spans="1:8">
      <c r="A58" s="2" t="e">
        <f>IF(Nederlands!#REF!="","",Nederlands!#REF!)</f>
        <v>#REF!</v>
      </c>
      <c r="B58" s="2" t="e">
        <f>IF(Nederlands!#REF!="","",Nederlands!#REF!)</f>
        <v>#REF!</v>
      </c>
      <c r="C58" s="138" t="e">
        <f>IF(Nederlands!#REF!="","",Nederlands!#REF!)</f>
        <v>#REF!</v>
      </c>
      <c r="D58" s="138"/>
      <c r="E58" s="2" t="e">
        <f>IF(Nederlands!#REF!="","",IF(Nederlands!#REF!="nee",0,IF(Nederlands!#REF!="ja",1,FALSE)))</f>
        <v>#REF!</v>
      </c>
      <c r="F58" s="2" t="e">
        <f>IF(Nederlands!#REF!="","",IF(Nederlands!#REF!="nee",0,IF(Nederlands!#REF!="ja",1,FALSE)))</f>
        <v>#REF!</v>
      </c>
      <c r="G58" s="2" t="e">
        <f t="shared" si="3"/>
        <v>#REF!</v>
      </c>
      <c r="H58" s="2" t="e">
        <f t="shared" si="4"/>
        <v>#REF!</v>
      </c>
    </row>
    <row r="59" spans="1:8">
      <c r="A59" s="2" t="e">
        <f>IF(Nederlands!#REF!="","",Nederlands!#REF!)</f>
        <v>#REF!</v>
      </c>
      <c r="B59" s="2" t="e">
        <f>IF(Nederlands!#REF!="","",Nederlands!#REF!)</f>
        <v>#REF!</v>
      </c>
      <c r="C59" s="138" t="e">
        <f>IF(Nederlands!#REF!="","",Nederlands!#REF!)</f>
        <v>#REF!</v>
      </c>
      <c r="D59" s="138"/>
      <c r="E59" s="2" t="e">
        <f>IF(Nederlands!#REF!="","",IF(Nederlands!#REF!="nee",0,IF(Nederlands!#REF!="ja",1,FALSE)))</f>
        <v>#REF!</v>
      </c>
      <c r="F59" s="2" t="e">
        <f>IF(Nederlands!#REF!="","",IF(Nederlands!#REF!="nee",0,IF(Nederlands!#REF!="ja",1,FALSE)))</f>
        <v>#REF!</v>
      </c>
      <c r="G59" s="2" t="e">
        <f t="shared" si="3"/>
        <v>#REF!</v>
      </c>
      <c r="H59" s="2" t="e">
        <f t="shared" si="4"/>
        <v>#REF!</v>
      </c>
    </row>
    <row r="60" spans="1:8">
      <c r="A60" s="2" t="e">
        <f>IF(Nederlands!#REF!="","",Nederlands!#REF!)</f>
        <v>#REF!</v>
      </c>
      <c r="B60" s="2" t="e">
        <f>IF(Nederlands!#REF!="","",Nederlands!#REF!)</f>
        <v>#REF!</v>
      </c>
      <c r="C60" s="138" t="e">
        <f>IF(Nederlands!#REF!="","",Nederlands!#REF!)</f>
        <v>#REF!</v>
      </c>
      <c r="D60" s="138"/>
      <c r="E60" s="2" t="e">
        <f>IF(Nederlands!#REF!="","",IF(Nederlands!#REF!="nee",0,IF(Nederlands!#REF!="ja",1,FALSE)))</f>
        <v>#REF!</v>
      </c>
      <c r="F60" s="2" t="e">
        <f>IF(Nederlands!#REF!="","",IF(Nederlands!#REF!="nee",0,IF(Nederlands!#REF!="ja",1,FALSE)))</f>
        <v>#REF!</v>
      </c>
      <c r="G60" s="2" t="e">
        <f t="shared" ref="G60:G61" si="5">SUM(E60:F60)</f>
        <v>#REF!</v>
      </c>
      <c r="H60" s="2" t="e">
        <f t="shared" ref="H60:H61" si="6">IF(G60=0,0,1)</f>
        <v>#REF!</v>
      </c>
    </row>
    <row r="61" spans="1:8">
      <c r="A61" s="2" t="e">
        <f>IF(Nederlands!#REF!="","",Nederlands!#REF!)</f>
        <v>#REF!</v>
      </c>
      <c r="B61" s="2" t="e">
        <f>IF(Nederlands!#REF!="","",Nederlands!#REF!)</f>
        <v>#REF!</v>
      </c>
      <c r="C61" s="138" t="e">
        <f>IF(Nederlands!#REF!="","",Nederlands!#REF!)</f>
        <v>#REF!</v>
      </c>
      <c r="D61" s="138"/>
      <c r="E61" s="2" t="e">
        <f>IF(Nederlands!#REF!="","",IF(Nederlands!#REF!="nee",0,IF(Nederlands!#REF!="ja",1,FALSE)))</f>
        <v>#REF!</v>
      </c>
      <c r="F61" s="2" t="e">
        <f>IF(Nederlands!#REF!="","",IF(Nederlands!#REF!="nee",0,IF(Nederlands!#REF!="ja",1,FALSE)))</f>
        <v>#REF!</v>
      </c>
      <c r="G61" s="2" t="e">
        <f t="shared" si="5"/>
        <v>#REF!</v>
      </c>
      <c r="H61" s="2" t="e">
        <f t="shared" si="6"/>
        <v>#REF!</v>
      </c>
    </row>
    <row r="63" spans="1:8">
      <c r="E63" s="138" t="s">
        <v>39</v>
      </c>
      <c r="F63" s="138"/>
      <c r="G63" s="138"/>
      <c r="H63" s="2" t="e">
        <f>SUM(H7:H61)</f>
        <v>#REF!</v>
      </c>
    </row>
    <row r="64" spans="1:8">
      <c r="E64" s="138" t="s">
        <v>40</v>
      </c>
      <c r="F64" s="138"/>
      <c r="G64" s="138"/>
      <c r="H64" s="2" t="e">
        <f>IF(H63=0,0,IF(H63&lt;=9,1,IF(H63&lt;=19,2,IF(H63&gt;=20,3,FALSE))))</f>
        <v>#REF!</v>
      </c>
    </row>
    <row r="65" spans="5:8">
      <c r="E65" s="138" t="s">
        <v>41</v>
      </c>
      <c r="F65" s="138"/>
      <c r="G65" s="138"/>
      <c r="H65" s="2">
        <f>SUM(B4:F4)</f>
        <v>0</v>
      </c>
    </row>
    <row r="66" spans="5:8">
      <c r="E66" s="138" t="s">
        <v>42</v>
      </c>
      <c r="F66" s="138"/>
      <c r="G66" s="138"/>
      <c r="H66" s="2" t="e">
        <f>H64-H65</f>
        <v>#REF!</v>
      </c>
    </row>
  </sheetData>
  <sheetProtection password="EA12" sheet="1" objects="1" scenarios="1" selectLockedCells="1"/>
  <mergeCells count="59">
    <mergeCell ref="E63:G63"/>
    <mergeCell ref="E66:G66"/>
    <mergeCell ref="E65:G65"/>
    <mergeCell ref="E64:G64"/>
    <mergeCell ref="C47:D47"/>
    <mergeCell ref="C48:D48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45:D45"/>
    <mergeCell ref="C51:D51"/>
    <mergeCell ref="C49:D49"/>
    <mergeCell ref="C50:D50"/>
    <mergeCell ref="C46:D46"/>
    <mergeCell ref="C44:D44"/>
    <mergeCell ref="C41:D41"/>
    <mergeCell ref="C42:D42"/>
    <mergeCell ref="C23:D23"/>
    <mergeCell ref="C24:D24"/>
    <mergeCell ref="C33:D33"/>
    <mergeCell ref="C34:D34"/>
    <mergeCell ref="C31:D31"/>
    <mergeCell ref="C32:D32"/>
    <mergeCell ref="C35:D35"/>
    <mergeCell ref="C36:D36"/>
    <mergeCell ref="C39:D39"/>
    <mergeCell ref="C40:D40"/>
    <mergeCell ref="C37:D37"/>
    <mergeCell ref="C38:D38"/>
    <mergeCell ref="C43:D43"/>
    <mergeCell ref="C29:D29"/>
    <mergeCell ref="C30:D30"/>
    <mergeCell ref="C27:D27"/>
    <mergeCell ref="C28:D28"/>
    <mergeCell ref="C25:D25"/>
    <mergeCell ref="C26:D26"/>
    <mergeCell ref="C13:D13"/>
    <mergeCell ref="C14:D14"/>
    <mergeCell ref="C21:D21"/>
    <mergeCell ref="C22:D22"/>
    <mergeCell ref="C19:D19"/>
    <mergeCell ref="C20:D20"/>
    <mergeCell ref="C15:D15"/>
    <mergeCell ref="C16:D16"/>
    <mergeCell ref="C17:D17"/>
    <mergeCell ref="C18:D18"/>
    <mergeCell ref="C11:D11"/>
    <mergeCell ref="C12:D12"/>
    <mergeCell ref="C9:D9"/>
    <mergeCell ref="C10:D10"/>
    <mergeCell ref="C7:D7"/>
    <mergeCell ref="C8:D8"/>
  </mergeCells>
  <phoneticPr fontId="2" type="noConversion"/>
  <pageMargins left="0.7" right="0.7" top="0.75" bottom="0.75" header="0.3" footer="0.3"/>
  <pageSetup paperSize="9"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L3" sqref="L3"/>
    </sheetView>
  </sheetViews>
  <sheetFormatPr baseColWidth="10" defaultColWidth="8.83203125" defaultRowHeight="14" x14ac:dyDescent="0"/>
  <cols>
    <col min="1" max="1" width="4" customWidth="1"/>
    <col min="2" max="2" width="9.5" customWidth="1"/>
    <col min="8" max="8" width="17.33203125" customWidth="1"/>
    <col min="9" max="9" width="2.5" customWidth="1"/>
    <col min="10" max="10" width="10" customWidth="1"/>
    <col min="257" max="257" width="4" customWidth="1"/>
    <col min="258" max="258" width="9.5" customWidth="1"/>
    <col min="264" max="264" width="17.33203125" customWidth="1"/>
    <col min="265" max="265" width="2.5" customWidth="1"/>
    <col min="266" max="266" width="10" customWidth="1"/>
    <col min="513" max="513" width="4" customWidth="1"/>
    <col min="514" max="514" width="9.5" customWidth="1"/>
    <col min="520" max="520" width="17.33203125" customWidth="1"/>
    <col min="521" max="521" width="2.5" customWidth="1"/>
    <col min="522" max="522" width="10" customWidth="1"/>
    <col min="769" max="769" width="4" customWidth="1"/>
    <col min="770" max="770" width="9.5" customWidth="1"/>
    <col min="776" max="776" width="17.33203125" customWidth="1"/>
    <col min="777" max="777" width="2.5" customWidth="1"/>
    <col min="778" max="778" width="10" customWidth="1"/>
    <col min="1025" max="1025" width="4" customWidth="1"/>
    <col min="1026" max="1026" width="9.5" customWidth="1"/>
    <col min="1032" max="1032" width="17.33203125" customWidth="1"/>
    <col min="1033" max="1033" width="2.5" customWidth="1"/>
    <col min="1034" max="1034" width="10" customWidth="1"/>
    <col min="1281" max="1281" width="4" customWidth="1"/>
    <col min="1282" max="1282" width="9.5" customWidth="1"/>
    <col min="1288" max="1288" width="17.33203125" customWidth="1"/>
    <col min="1289" max="1289" width="2.5" customWidth="1"/>
    <col min="1290" max="1290" width="10" customWidth="1"/>
    <col min="1537" max="1537" width="4" customWidth="1"/>
    <col min="1538" max="1538" width="9.5" customWidth="1"/>
    <col min="1544" max="1544" width="17.33203125" customWidth="1"/>
    <col min="1545" max="1545" width="2.5" customWidth="1"/>
    <col min="1546" max="1546" width="10" customWidth="1"/>
    <col min="1793" max="1793" width="4" customWidth="1"/>
    <col min="1794" max="1794" width="9.5" customWidth="1"/>
    <col min="1800" max="1800" width="17.33203125" customWidth="1"/>
    <col min="1801" max="1801" width="2.5" customWidth="1"/>
    <col min="1802" max="1802" width="10" customWidth="1"/>
    <col min="2049" max="2049" width="4" customWidth="1"/>
    <col min="2050" max="2050" width="9.5" customWidth="1"/>
    <col min="2056" max="2056" width="17.33203125" customWidth="1"/>
    <col min="2057" max="2057" width="2.5" customWidth="1"/>
    <col min="2058" max="2058" width="10" customWidth="1"/>
    <col min="2305" max="2305" width="4" customWidth="1"/>
    <col min="2306" max="2306" width="9.5" customWidth="1"/>
    <col min="2312" max="2312" width="17.33203125" customWidth="1"/>
    <col min="2313" max="2313" width="2.5" customWidth="1"/>
    <col min="2314" max="2314" width="10" customWidth="1"/>
    <col min="2561" max="2561" width="4" customWidth="1"/>
    <col min="2562" max="2562" width="9.5" customWidth="1"/>
    <col min="2568" max="2568" width="17.33203125" customWidth="1"/>
    <col min="2569" max="2569" width="2.5" customWidth="1"/>
    <col min="2570" max="2570" width="10" customWidth="1"/>
    <col min="2817" max="2817" width="4" customWidth="1"/>
    <col min="2818" max="2818" width="9.5" customWidth="1"/>
    <col min="2824" max="2824" width="17.33203125" customWidth="1"/>
    <col min="2825" max="2825" width="2.5" customWidth="1"/>
    <col min="2826" max="2826" width="10" customWidth="1"/>
    <col min="3073" max="3073" width="4" customWidth="1"/>
    <col min="3074" max="3074" width="9.5" customWidth="1"/>
    <col min="3080" max="3080" width="17.33203125" customWidth="1"/>
    <col min="3081" max="3081" width="2.5" customWidth="1"/>
    <col min="3082" max="3082" width="10" customWidth="1"/>
    <col min="3329" max="3329" width="4" customWidth="1"/>
    <col min="3330" max="3330" width="9.5" customWidth="1"/>
    <col min="3336" max="3336" width="17.33203125" customWidth="1"/>
    <col min="3337" max="3337" width="2.5" customWidth="1"/>
    <col min="3338" max="3338" width="10" customWidth="1"/>
    <col min="3585" max="3585" width="4" customWidth="1"/>
    <col min="3586" max="3586" width="9.5" customWidth="1"/>
    <col min="3592" max="3592" width="17.33203125" customWidth="1"/>
    <col min="3593" max="3593" width="2.5" customWidth="1"/>
    <col min="3594" max="3594" width="10" customWidth="1"/>
    <col min="3841" max="3841" width="4" customWidth="1"/>
    <col min="3842" max="3842" width="9.5" customWidth="1"/>
    <col min="3848" max="3848" width="17.33203125" customWidth="1"/>
    <col min="3849" max="3849" width="2.5" customWidth="1"/>
    <col min="3850" max="3850" width="10" customWidth="1"/>
    <col min="4097" max="4097" width="4" customWidth="1"/>
    <col min="4098" max="4098" width="9.5" customWidth="1"/>
    <col min="4104" max="4104" width="17.33203125" customWidth="1"/>
    <col min="4105" max="4105" width="2.5" customWidth="1"/>
    <col min="4106" max="4106" width="10" customWidth="1"/>
    <col min="4353" max="4353" width="4" customWidth="1"/>
    <col min="4354" max="4354" width="9.5" customWidth="1"/>
    <col min="4360" max="4360" width="17.33203125" customWidth="1"/>
    <col min="4361" max="4361" width="2.5" customWidth="1"/>
    <col min="4362" max="4362" width="10" customWidth="1"/>
    <col min="4609" max="4609" width="4" customWidth="1"/>
    <col min="4610" max="4610" width="9.5" customWidth="1"/>
    <col min="4616" max="4616" width="17.33203125" customWidth="1"/>
    <col min="4617" max="4617" width="2.5" customWidth="1"/>
    <col min="4618" max="4618" width="10" customWidth="1"/>
    <col min="4865" max="4865" width="4" customWidth="1"/>
    <col min="4866" max="4866" width="9.5" customWidth="1"/>
    <col min="4872" max="4872" width="17.33203125" customWidth="1"/>
    <col min="4873" max="4873" width="2.5" customWidth="1"/>
    <col min="4874" max="4874" width="10" customWidth="1"/>
    <col min="5121" max="5121" width="4" customWidth="1"/>
    <col min="5122" max="5122" width="9.5" customWidth="1"/>
    <col min="5128" max="5128" width="17.33203125" customWidth="1"/>
    <col min="5129" max="5129" width="2.5" customWidth="1"/>
    <col min="5130" max="5130" width="10" customWidth="1"/>
    <col min="5377" max="5377" width="4" customWidth="1"/>
    <col min="5378" max="5378" width="9.5" customWidth="1"/>
    <col min="5384" max="5384" width="17.33203125" customWidth="1"/>
    <col min="5385" max="5385" width="2.5" customWidth="1"/>
    <col min="5386" max="5386" width="10" customWidth="1"/>
    <col min="5633" max="5633" width="4" customWidth="1"/>
    <col min="5634" max="5634" width="9.5" customWidth="1"/>
    <col min="5640" max="5640" width="17.33203125" customWidth="1"/>
    <col min="5641" max="5641" width="2.5" customWidth="1"/>
    <col min="5642" max="5642" width="10" customWidth="1"/>
    <col min="5889" max="5889" width="4" customWidth="1"/>
    <col min="5890" max="5890" width="9.5" customWidth="1"/>
    <col min="5896" max="5896" width="17.33203125" customWidth="1"/>
    <col min="5897" max="5897" width="2.5" customWidth="1"/>
    <col min="5898" max="5898" width="10" customWidth="1"/>
    <col min="6145" max="6145" width="4" customWidth="1"/>
    <col min="6146" max="6146" width="9.5" customWidth="1"/>
    <col min="6152" max="6152" width="17.33203125" customWidth="1"/>
    <col min="6153" max="6153" width="2.5" customWidth="1"/>
    <col min="6154" max="6154" width="10" customWidth="1"/>
    <col min="6401" max="6401" width="4" customWidth="1"/>
    <col min="6402" max="6402" width="9.5" customWidth="1"/>
    <col min="6408" max="6408" width="17.33203125" customWidth="1"/>
    <col min="6409" max="6409" width="2.5" customWidth="1"/>
    <col min="6410" max="6410" width="10" customWidth="1"/>
    <col min="6657" max="6657" width="4" customWidth="1"/>
    <col min="6658" max="6658" width="9.5" customWidth="1"/>
    <col min="6664" max="6664" width="17.33203125" customWidth="1"/>
    <col min="6665" max="6665" width="2.5" customWidth="1"/>
    <col min="6666" max="6666" width="10" customWidth="1"/>
    <col min="6913" max="6913" width="4" customWidth="1"/>
    <col min="6914" max="6914" width="9.5" customWidth="1"/>
    <col min="6920" max="6920" width="17.33203125" customWidth="1"/>
    <col min="6921" max="6921" width="2.5" customWidth="1"/>
    <col min="6922" max="6922" width="10" customWidth="1"/>
    <col min="7169" max="7169" width="4" customWidth="1"/>
    <col min="7170" max="7170" width="9.5" customWidth="1"/>
    <col min="7176" max="7176" width="17.33203125" customWidth="1"/>
    <col min="7177" max="7177" width="2.5" customWidth="1"/>
    <col min="7178" max="7178" width="10" customWidth="1"/>
    <col min="7425" max="7425" width="4" customWidth="1"/>
    <col min="7426" max="7426" width="9.5" customWidth="1"/>
    <col min="7432" max="7432" width="17.33203125" customWidth="1"/>
    <col min="7433" max="7433" width="2.5" customWidth="1"/>
    <col min="7434" max="7434" width="10" customWidth="1"/>
    <col min="7681" max="7681" width="4" customWidth="1"/>
    <col min="7682" max="7682" width="9.5" customWidth="1"/>
    <col min="7688" max="7688" width="17.33203125" customWidth="1"/>
    <col min="7689" max="7689" width="2.5" customWidth="1"/>
    <col min="7690" max="7690" width="10" customWidth="1"/>
    <col min="7937" max="7937" width="4" customWidth="1"/>
    <col min="7938" max="7938" width="9.5" customWidth="1"/>
    <col min="7944" max="7944" width="17.33203125" customWidth="1"/>
    <col min="7945" max="7945" width="2.5" customWidth="1"/>
    <col min="7946" max="7946" width="10" customWidth="1"/>
    <col min="8193" max="8193" width="4" customWidth="1"/>
    <col min="8194" max="8194" width="9.5" customWidth="1"/>
    <col min="8200" max="8200" width="17.33203125" customWidth="1"/>
    <col min="8201" max="8201" width="2.5" customWidth="1"/>
    <col min="8202" max="8202" width="10" customWidth="1"/>
    <col min="8449" max="8449" width="4" customWidth="1"/>
    <col min="8450" max="8450" width="9.5" customWidth="1"/>
    <col min="8456" max="8456" width="17.33203125" customWidth="1"/>
    <col min="8457" max="8457" width="2.5" customWidth="1"/>
    <col min="8458" max="8458" width="10" customWidth="1"/>
    <col min="8705" max="8705" width="4" customWidth="1"/>
    <col min="8706" max="8706" width="9.5" customWidth="1"/>
    <col min="8712" max="8712" width="17.33203125" customWidth="1"/>
    <col min="8713" max="8713" width="2.5" customWidth="1"/>
    <col min="8714" max="8714" width="10" customWidth="1"/>
    <col min="8961" max="8961" width="4" customWidth="1"/>
    <col min="8962" max="8962" width="9.5" customWidth="1"/>
    <col min="8968" max="8968" width="17.33203125" customWidth="1"/>
    <col min="8969" max="8969" width="2.5" customWidth="1"/>
    <col min="8970" max="8970" width="10" customWidth="1"/>
    <col min="9217" max="9217" width="4" customWidth="1"/>
    <col min="9218" max="9218" width="9.5" customWidth="1"/>
    <col min="9224" max="9224" width="17.33203125" customWidth="1"/>
    <col min="9225" max="9225" width="2.5" customWidth="1"/>
    <col min="9226" max="9226" width="10" customWidth="1"/>
    <col min="9473" max="9473" width="4" customWidth="1"/>
    <col min="9474" max="9474" width="9.5" customWidth="1"/>
    <col min="9480" max="9480" width="17.33203125" customWidth="1"/>
    <col min="9481" max="9481" width="2.5" customWidth="1"/>
    <col min="9482" max="9482" width="10" customWidth="1"/>
    <col min="9729" max="9729" width="4" customWidth="1"/>
    <col min="9730" max="9730" width="9.5" customWidth="1"/>
    <col min="9736" max="9736" width="17.33203125" customWidth="1"/>
    <col min="9737" max="9737" width="2.5" customWidth="1"/>
    <col min="9738" max="9738" width="10" customWidth="1"/>
    <col min="9985" max="9985" width="4" customWidth="1"/>
    <col min="9986" max="9986" width="9.5" customWidth="1"/>
    <col min="9992" max="9992" width="17.33203125" customWidth="1"/>
    <col min="9993" max="9993" width="2.5" customWidth="1"/>
    <col min="9994" max="9994" width="10" customWidth="1"/>
    <col min="10241" max="10241" width="4" customWidth="1"/>
    <col min="10242" max="10242" width="9.5" customWidth="1"/>
    <col min="10248" max="10248" width="17.33203125" customWidth="1"/>
    <col min="10249" max="10249" width="2.5" customWidth="1"/>
    <col min="10250" max="10250" width="10" customWidth="1"/>
    <col min="10497" max="10497" width="4" customWidth="1"/>
    <col min="10498" max="10498" width="9.5" customWidth="1"/>
    <col min="10504" max="10504" width="17.33203125" customWidth="1"/>
    <col min="10505" max="10505" width="2.5" customWidth="1"/>
    <col min="10506" max="10506" width="10" customWidth="1"/>
    <col min="10753" max="10753" width="4" customWidth="1"/>
    <col min="10754" max="10754" width="9.5" customWidth="1"/>
    <col min="10760" max="10760" width="17.33203125" customWidth="1"/>
    <col min="10761" max="10761" width="2.5" customWidth="1"/>
    <col min="10762" max="10762" width="10" customWidth="1"/>
    <col min="11009" max="11009" width="4" customWidth="1"/>
    <col min="11010" max="11010" width="9.5" customWidth="1"/>
    <col min="11016" max="11016" width="17.33203125" customWidth="1"/>
    <col min="11017" max="11017" width="2.5" customWidth="1"/>
    <col min="11018" max="11018" width="10" customWidth="1"/>
    <col min="11265" max="11265" width="4" customWidth="1"/>
    <col min="11266" max="11266" width="9.5" customWidth="1"/>
    <col min="11272" max="11272" width="17.33203125" customWidth="1"/>
    <col min="11273" max="11273" width="2.5" customWidth="1"/>
    <col min="11274" max="11274" width="10" customWidth="1"/>
    <col min="11521" max="11521" width="4" customWidth="1"/>
    <col min="11522" max="11522" width="9.5" customWidth="1"/>
    <col min="11528" max="11528" width="17.33203125" customWidth="1"/>
    <col min="11529" max="11529" width="2.5" customWidth="1"/>
    <col min="11530" max="11530" width="10" customWidth="1"/>
    <col min="11777" max="11777" width="4" customWidth="1"/>
    <col min="11778" max="11778" width="9.5" customWidth="1"/>
    <col min="11784" max="11784" width="17.33203125" customWidth="1"/>
    <col min="11785" max="11785" width="2.5" customWidth="1"/>
    <col min="11786" max="11786" width="10" customWidth="1"/>
    <col min="12033" max="12033" width="4" customWidth="1"/>
    <col min="12034" max="12034" width="9.5" customWidth="1"/>
    <col min="12040" max="12040" width="17.33203125" customWidth="1"/>
    <col min="12041" max="12041" width="2.5" customWidth="1"/>
    <col min="12042" max="12042" width="10" customWidth="1"/>
    <col min="12289" max="12289" width="4" customWidth="1"/>
    <col min="12290" max="12290" width="9.5" customWidth="1"/>
    <col min="12296" max="12296" width="17.33203125" customWidth="1"/>
    <col min="12297" max="12297" width="2.5" customWidth="1"/>
    <col min="12298" max="12298" width="10" customWidth="1"/>
    <col min="12545" max="12545" width="4" customWidth="1"/>
    <col min="12546" max="12546" width="9.5" customWidth="1"/>
    <col min="12552" max="12552" width="17.33203125" customWidth="1"/>
    <col min="12553" max="12553" width="2.5" customWidth="1"/>
    <col min="12554" max="12554" width="10" customWidth="1"/>
    <col min="12801" max="12801" width="4" customWidth="1"/>
    <col min="12802" max="12802" width="9.5" customWidth="1"/>
    <col min="12808" max="12808" width="17.33203125" customWidth="1"/>
    <col min="12809" max="12809" width="2.5" customWidth="1"/>
    <col min="12810" max="12810" width="10" customWidth="1"/>
    <col min="13057" max="13057" width="4" customWidth="1"/>
    <col min="13058" max="13058" width="9.5" customWidth="1"/>
    <col min="13064" max="13064" width="17.33203125" customWidth="1"/>
    <col min="13065" max="13065" width="2.5" customWidth="1"/>
    <col min="13066" max="13066" width="10" customWidth="1"/>
    <col min="13313" max="13313" width="4" customWidth="1"/>
    <col min="13314" max="13314" width="9.5" customWidth="1"/>
    <col min="13320" max="13320" width="17.33203125" customWidth="1"/>
    <col min="13321" max="13321" width="2.5" customWidth="1"/>
    <col min="13322" max="13322" width="10" customWidth="1"/>
    <col min="13569" max="13569" width="4" customWidth="1"/>
    <col min="13570" max="13570" width="9.5" customWidth="1"/>
    <col min="13576" max="13576" width="17.33203125" customWidth="1"/>
    <col min="13577" max="13577" width="2.5" customWidth="1"/>
    <col min="13578" max="13578" width="10" customWidth="1"/>
    <col min="13825" max="13825" width="4" customWidth="1"/>
    <col min="13826" max="13826" width="9.5" customWidth="1"/>
    <col min="13832" max="13832" width="17.33203125" customWidth="1"/>
    <col min="13833" max="13833" width="2.5" customWidth="1"/>
    <col min="13834" max="13834" width="10" customWidth="1"/>
    <col min="14081" max="14081" width="4" customWidth="1"/>
    <col min="14082" max="14082" width="9.5" customWidth="1"/>
    <col min="14088" max="14088" width="17.33203125" customWidth="1"/>
    <col min="14089" max="14089" width="2.5" customWidth="1"/>
    <col min="14090" max="14090" width="10" customWidth="1"/>
    <col min="14337" max="14337" width="4" customWidth="1"/>
    <col min="14338" max="14338" width="9.5" customWidth="1"/>
    <col min="14344" max="14344" width="17.33203125" customWidth="1"/>
    <col min="14345" max="14345" width="2.5" customWidth="1"/>
    <col min="14346" max="14346" width="10" customWidth="1"/>
    <col min="14593" max="14593" width="4" customWidth="1"/>
    <col min="14594" max="14594" width="9.5" customWidth="1"/>
    <col min="14600" max="14600" width="17.33203125" customWidth="1"/>
    <col min="14601" max="14601" width="2.5" customWidth="1"/>
    <col min="14602" max="14602" width="10" customWidth="1"/>
    <col min="14849" max="14849" width="4" customWidth="1"/>
    <col min="14850" max="14850" width="9.5" customWidth="1"/>
    <col min="14856" max="14856" width="17.33203125" customWidth="1"/>
    <col min="14857" max="14857" width="2.5" customWidth="1"/>
    <col min="14858" max="14858" width="10" customWidth="1"/>
    <col min="15105" max="15105" width="4" customWidth="1"/>
    <col min="15106" max="15106" width="9.5" customWidth="1"/>
    <col min="15112" max="15112" width="17.33203125" customWidth="1"/>
    <col min="15113" max="15113" width="2.5" customWidth="1"/>
    <col min="15114" max="15114" width="10" customWidth="1"/>
    <col min="15361" max="15361" width="4" customWidth="1"/>
    <col min="15362" max="15362" width="9.5" customWidth="1"/>
    <col min="15368" max="15368" width="17.33203125" customWidth="1"/>
    <col min="15369" max="15369" width="2.5" customWidth="1"/>
    <col min="15370" max="15370" width="10" customWidth="1"/>
    <col min="15617" max="15617" width="4" customWidth="1"/>
    <col min="15618" max="15618" width="9.5" customWidth="1"/>
    <col min="15624" max="15624" width="17.33203125" customWidth="1"/>
    <col min="15625" max="15625" width="2.5" customWidth="1"/>
    <col min="15626" max="15626" width="10" customWidth="1"/>
    <col min="15873" max="15873" width="4" customWidth="1"/>
    <col min="15874" max="15874" width="9.5" customWidth="1"/>
    <col min="15880" max="15880" width="17.33203125" customWidth="1"/>
    <col min="15881" max="15881" width="2.5" customWidth="1"/>
    <col min="15882" max="15882" width="10" customWidth="1"/>
    <col min="16129" max="16129" width="4" customWidth="1"/>
    <col min="16130" max="16130" width="9.5" customWidth="1"/>
    <col min="16136" max="16136" width="17.33203125" customWidth="1"/>
    <col min="16137" max="16137" width="2.5" customWidth="1"/>
    <col min="16138" max="16138" width="10" customWidth="1"/>
  </cols>
  <sheetData>
    <row r="1" spans="2:10" ht="28">
      <c r="F1" s="90" t="s">
        <v>116</v>
      </c>
    </row>
    <row r="3" spans="2:10" ht="26">
      <c r="F3" s="91" t="s">
        <v>131</v>
      </c>
    </row>
    <row r="5" spans="2:10" s="92" customFormat="1" ht="15">
      <c r="B5" s="92" t="s">
        <v>132</v>
      </c>
    </row>
    <row r="6" spans="2:10" s="92" customFormat="1" ht="15">
      <c r="B6" s="92" t="s">
        <v>117</v>
      </c>
    </row>
    <row r="7" spans="2:10" s="92" customFormat="1" ht="15"/>
    <row r="8" spans="2:10" s="92" customFormat="1" ht="15">
      <c r="B8" s="92" t="s">
        <v>118</v>
      </c>
    </row>
    <row r="9" spans="2:10" s="92" customFormat="1" ht="15">
      <c r="B9" s="92" t="s">
        <v>119</v>
      </c>
    </row>
    <row r="10" spans="2:10" s="92" customFormat="1" ht="15">
      <c r="B10" s="92" t="s">
        <v>120</v>
      </c>
    </row>
    <row r="11" spans="2:10" s="92" customFormat="1" ht="15"/>
    <row r="12" spans="2:10" s="92" customFormat="1" ht="15">
      <c r="B12" s="93" t="s">
        <v>121</v>
      </c>
      <c r="C12" s="94"/>
      <c r="D12" s="94"/>
      <c r="E12" s="94"/>
    </row>
    <row r="13" spans="2:10" s="92" customFormat="1" ht="15">
      <c r="B13" s="93"/>
      <c r="C13" s="94"/>
      <c r="D13" s="94"/>
      <c r="E13" s="94"/>
    </row>
    <row r="14" spans="2:10" s="92" customFormat="1" ht="15">
      <c r="B14" s="93" t="s">
        <v>122</v>
      </c>
      <c r="C14" s="94"/>
      <c r="D14" s="94"/>
      <c r="E14" s="94"/>
    </row>
    <row r="15" spans="2:10" s="92" customFormat="1" ht="15">
      <c r="B15" s="93"/>
      <c r="C15" s="94"/>
      <c r="D15" s="94"/>
      <c r="E15" s="94"/>
      <c r="J15" s="95" t="s">
        <v>123</v>
      </c>
    </row>
    <row r="16" spans="2:10" s="92" customFormat="1" ht="16" thickBot="1">
      <c r="B16" s="93" t="s">
        <v>124</v>
      </c>
      <c r="C16" s="94"/>
      <c r="D16" s="94"/>
      <c r="E16" s="94"/>
    </row>
    <row r="17" spans="1:10" s="92" customFormat="1" ht="15">
      <c r="J17" s="96"/>
    </row>
    <row r="18" spans="1:10" s="92" customFormat="1" ht="15">
      <c r="J18" s="97"/>
    </row>
    <row r="19" spans="1:10" s="98" customFormat="1" ht="18" thickBot="1">
      <c r="D19" s="99" t="s">
        <v>125</v>
      </c>
      <c r="E19" s="100"/>
      <c r="F19" s="100"/>
      <c r="G19" s="100"/>
      <c r="H19" s="100"/>
      <c r="I19" s="101"/>
      <c r="J19" s="102"/>
    </row>
    <row r="20" spans="1:10" s="92" customFormat="1" ht="15"/>
    <row r="21" spans="1:10" s="92" customFormat="1" ht="15">
      <c r="A21" s="93" t="s">
        <v>126</v>
      </c>
      <c r="C21" s="103"/>
      <c r="D21" s="103"/>
      <c r="E21" s="103"/>
      <c r="F21" s="103"/>
      <c r="G21" s="103"/>
      <c r="H21" s="103"/>
      <c r="I21" s="103"/>
      <c r="J21" s="103"/>
    </row>
    <row r="22" spans="1:10" s="92" customFormat="1" ht="15">
      <c r="B22" s="93" t="s">
        <v>127</v>
      </c>
      <c r="C22" s="103"/>
      <c r="D22" s="103"/>
      <c r="E22" s="103"/>
      <c r="F22" s="103"/>
      <c r="G22" s="103"/>
      <c r="H22" s="103"/>
      <c r="I22" s="103"/>
      <c r="J22" s="103"/>
    </row>
    <row r="23" spans="1:10" s="92" customFormat="1" ht="15"/>
    <row r="24" spans="1:10" s="92" customFormat="1" ht="15">
      <c r="B24" s="93"/>
    </row>
    <row r="25" spans="1:10" s="98" customFormat="1" ht="15">
      <c r="E25" s="93"/>
      <c r="F25" s="93"/>
      <c r="G25" s="93"/>
      <c r="H25" s="104"/>
    </row>
    <row r="26" spans="1:10" s="92" customFormat="1" ht="16" thickBot="1">
      <c r="B26" s="92" t="s">
        <v>128</v>
      </c>
      <c r="D26" s="92" t="s">
        <v>129</v>
      </c>
      <c r="H26" s="92" t="s">
        <v>130</v>
      </c>
      <c r="J26" s="105"/>
    </row>
    <row r="27" spans="1:10" s="92" customFormat="1" ht="16" thickTop="1">
      <c r="A27" s="92">
        <v>1</v>
      </c>
      <c r="B27" s="139"/>
      <c r="C27" s="141"/>
      <c r="D27" s="142"/>
      <c r="E27" s="142"/>
      <c r="F27" s="143"/>
      <c r="G27" s="106"/>
      <c r="H27" s="141"/>
      <c r="I27" s="142"/>
      <c r="J27" s="143"/>
    </row>
    <row r="28" spans="1:10" s="92" customFormat="1" ht="16" thickBot="1">
      <c r="B28" s="140"/>
      <c r="C28" s="144"/>
      <c r="D28" s="145"/>
      <c r="E28" s="145"/>
      <c r="F28" s="146"/>
      <c r="G28" s="106"/>
      <c r="H28" s="144"/>
      <c r="I28" s="145"/>
      <c r="J28" s="146"/>
    </row>
    <row r="29" spans="1:10" s="92" customFormat="1" ht="17" thickTop="1" thickBot="1">
      <c r="C29" s="105"/>
      <c r="D29" s="105"/>
      <c r="E29" s="105"/>
      <c r="F29" s="105"/>
      <c r="G29" s="105"/>
      <c r="H29" s="105"/>
      <c r="J29" s="105"/>
    </row>
    <row r="30" spans="1:10" s="92" customFormat="1" ht="16" thickTop="1">
      <c r="A30" s="92">
        <v>2</v>
      </c>
      <c r="B30" s="139"/>
      <c r="C30" s="141"/>
      <c r="D30" s="142"/>
      <c r="E30" s="142"/>
      <c r="F30" s="143"/>
      <c r="G30" s="106"/>
      <c r="H30" s="141"/>
      <c r="I30" s="142"/>
      <c r="J30" s="143"/>
    </row>
    <row r="31" spans="1:10" s="92" customFormat="1" ht="16" thickBot="1">
      <c r="B31" s="140"/>
      <c r="C31" s="144"/>
      <c r="D31" s="145"/>
      <c r="E31" s="145"/>
      <c r="F31" s="146"/>
      <c r="G31" s="106"/>
      <c r="H31" s="144"/>
      <c r="I31" s="145"/>
      <c r="J31" s="146"/>
    </row>
    <row r="32" spans="1:10" ht="16" thickTop="1" thickBot="1">
      <c r="C32" s="107"/>
      <c r="D32" s="107"/>
      <c r="E32" s="107"/>
      <c r="F32" s="107"/>
      <c r="G32" s="107"/>
      <c r="H32" s="107"/>
      <c r="J32" s="107"/>
    </row>
    <row r="33" spans="1:10" ht="16" thickTop="1">
      <c r="A33">
        <v>3</v>
      </c>
      <c r="B33" s="139"/>
      <c r="C33" s="141"/>
      <c r="D33" s="142"/>
      <c r="E33" s="142"/>
      <c r="F33" s="143"/>
      <c r="G33" s="106"/>
      <c r="H33" s="141"/>
      <c r="I33" s="142"/>
      <c r="J33" s="143"/>
    </row>
    <row r="34" spans="1:10" ht="16" thickBot="1">
      <c r="B34" s="140"/>
      <c r="C34" s="144"/>
      <c r="D34" s="145"/>
      <c r="E34" s="145"/>
      <c r="F34" s="146"/>
      <c r="G34" s="106"/>
      <c r="H34" s="144"/>
      <c r="I34" s="145"/>
      <c r="J34" s="146"/>
    </row>
    <row r="35" spans="1:10" ht="16" thickTop="1" thickBot="1">
      <c r="C35" s="107"/>
      <c r="D35" s="107"/>
      <c r="E35" s="107"/>
      <c r="F35" s="107"/>
      <c r="G35" s="107"/>
      <c r="H35" s="107"/>
      <c r="J35" s="107"/>
    </row>
    <row r="36" spans="1:10" ht="16" thickTop="1">
      <c r="A36">
        <v>4</v>
      </c>
      <c r="B36" s="139"/>
      <c r="C36" s="141"/>
      <c r="D36" s="142"/>
      <c r="E36" s="142"/>
      <c r="F36" s="143"/>
      <c r="G36" s="106"/>
      <c r="H36" s="141"/>
      <c r="I36" s="142"/>
      <c r="J36" s="143"/>
    </row>
    <row r="37" spans="1:10" ht="16" thickBot="1">
      <c r="B37" s="140"/>
      <c r="C37" s="144"/>
      <c r="D37" s="145"/>
      <c r="E37" s="145"/>
      <c r="F37" s="146"/>
      <c r="G37" s="106"/>
      <c r="H37" s="144"/>
      <c r="I37" s="145"/>
      <c r="J37" s="146"/>
    </row>
    <row r="38" spans="1:10" ht="16" thickTop="1" thickBot="1">
      <c r="C38" s="107"/>
      <c r="D38" s="107"/>
      <c r="E38" s="107"/>
      <c r="F38" s="107"/>
      <c r="G38" s="107"/>
      <c r="H38" s="107"/>
      <c r="J38" s="107"/>
    </row>
    <row r="39" spans="1:10" ht="16" thickTop="1">
      <c r="A39">
        <v>5</v>
      </c>
      <c r="B39" s="139"/>
      <c r="C39" s="141"/>
      <c r="D39" s="142"/>
      <c r="E39" s="142"/>
      <c r="F39" s="143"/>
      <c r="G39" s="106"/>
      <c r="H39" s="141"/>
      <c r="I39" s="142"/>
      <c r="J39" s="143"/>
    </row>
    <row r="40" spans="1:10" ht="16" thickBot="1">
      <c r="B40" s="140"/>
      <c r="C40" s="144"/>
      <c r="D40" s="145"/>
      <c r="E40" s="145"/>
      <c r="F40" s="146"/>
      <c r="G40" s="106"/>
      <c r="H40" s="144"/>
      <c r="I40" s="145"/>
      <c r="J40" s="146"/>
    </row>
    <row r="41" spans="1:10" ht="15" thickTop="1"/>
  </sheetData>
  <mergeCells count="15">
    <mergeCell ref="B27:B28"/>
    <mergeCell ref="C27:F28"/>
    <mergeCell ref="H27:J28"/>
    <mergeCell ref="B30:B31"/>
    <mergeCell ref="C30:F31"/>
    <mergeCell ref="H30:J31"/>
    <mergeCell ref="B39:B40"/>
    <mergeCell ref="C39:F40"/>
    <mergeCell ref="H39:J40"/>
    <mergeCell ref="B33:B34"/>
    <mergeCell ref="C33:F34"/>
    <mergeCell ref="H33:J34"/>
    <mergeCell ref="B36:B37"/>
    <mergeCell ref="C36:F37"/>
    <mergeCell ref="H36:J37"/>
  </mergeCells>
  <pageMargins left="0.7" right="0.7" top="0.75" bottom="0.75" header="0.3" footer="0.3"/>
  <pageSetup paperSize="9" orientation="portrait" horizontalDpi="4294967292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Nederlands</vt:lpstr>
      <vt:lpstr>Rekenblad</vt:lpstr>
      <vt:lpstr>Toernooikampioen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&amp; Raymond</dc:creator>
  <cp:lastModifiedBy>James</cp:lastModifiedBy>
  <cp:lastPrinted>2014-11-10T13:49:14Z</cp:lastPrinted>
  <dcterms:created xsi:type="dcterms:W3CDTF">2010-01-10T19:14:57Z</dcterms:created>
  <dcterms:modified xsi:type="dcterms:W3CDTF">2015-04-22T11:56:59Z</dcterms:modified>
</cp:coreProperties>
</file>